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 yWindow="65521" windowWidth="10290" windowHeight="8040" tabRatio="752" activeTab="0"/>
  </bookViews>
  <sheets>
    <sheet name="CHIR VASC 1" sheetId="1" r:id="rId1"/>
    <sheet name="CHIR VASC 2" sheetId="2" r:id="rId2"/>
    <sheet name="MONITORAGGIO ED ACCESSORI" sheetId="3" r:id="rId3"/>
    <sheet name="PATCH &amp; FELT CHIRURGICI" sheetId="4" r:id="rId4"/>
    <sheet name="PROTESI TRADIZIONALI" sheetId="5" r:id="rId5"/>
    <sheet name="VALVOLE &amp; PRODOTTI VARI" sheetId="6" r:id="rId6"/>
    <sheet name="INTRODUTTORI" sheetId="7" r:id="rId7"/>
    <sheet name="GUIDE" sheetId="8" r:id="rId8"/>
    <sheet name="Cateteri Diagnostici" sheetId="9" r:id="rId9"/>
    <sheet name="Cateteri Guida" sheetId="10" r:id="rId10"/>
    <sheet name="Cateteri x PTA" sheetId="11" r:id="rId11"/>
    <sheet name="Trombolisi" sheetId="12" r:id="rId12"/>
    <sheet name="SISTEMI DI TRASPORTO MAT EMBOLI" sheetId="13" r:id="rId13"/>
    <sheet name="Chiusura accesso arterioso" sheetId="14" r:id="rId14"/>
    <sheet name="DIAGNOSTICA NON CONTRASTOGRAFIC" sheetId="15" r:id="rId15"/>
    <sheet name="STENT GRAFT BALLOON E" sheetId="16" r:id="rId16"/>
    <sheet name="Foglio1" sheetId="17" r:id="rId17"/>
    <sheet name="Foglio2" sheetId="18" r:id="rId18"/>
  </sheets>
  <definedNames>
    <definedName name="_xlnm.Print_Area" localSheetId="11">'Trombolisi'!#REF!</definedName>
  </definedNames>
  <calcPr fullCalcOnLoad="1"/>
</workbook>
</file>

<file path=xl/sharedStrings.xml><?xml version="1.0" encoding="utf-8"?>
<sst xmlns="http://schemas.openxmlformats.org/spreadsheetml/2006/main" count="996" uniqueCount="465">
  <si>
    <t>Introduttore vascolare in poliuretano, con valvola antireflusso tricuspidale in silicone lubrificata, armato di spirale in acciaio, punta idrofila, porta laterale e rubinetto a 3 vie, dilatatore rastremato a step progressivi con sistema di blocco tipo “snap-lock” con curvature dedicate anche per procedure renali e carotidee. Lunghezza da 7,5 a 11 cm, diametri da 5 a 10 French</t>
  </si>
  <si>
    <t>Microguide coronariche da 0.014” con anima in acciaio e copertura idrofilica. Rastrematura del tratto distale da 0.09" a 0.014" per il trattamento delle occlusioni croniche totali. Punta radiopaca da 16 cm e 3 cm. Vari “pesi”. Lunghezza da cm 180, 190 e 300, complete di filo di estensione.</t>
  </si>
  <si>
    <t>Guide angiografiche idrofile stiff  lunghe in lega superelastica di Nitinol, poliuretano e sali di tungsteno, con rivestimento idrofilo esterno, in struttura monopezzo,  cambio, lunghezza 260-300, con  diametro 0.018, 0.025, 0.032 e 0.035, punta flessibile 3 cm, dritta ed angolata  stiff</t>
  </si>
  <si>
    <t>Protesi vascolare in PTFE monostruttura, Vario-Stretch, doppia porosità 60 micron esterna e 20 micron interna, con struttura internodale a “V”. Thin wall con spirale di rinforzo amovibile (no anelli): lunghezza 70 cm, diametro 4, 5,6, 8, 10 mm</t>
  </si>
  <si>
    <t>Protesi vascolare in PTFE monostruttura, Vario-Stretch, doppia porosità 60 micron esterna e 20 micron interna, con struttura internodale a “V”. Thin wall con spirale di rinforzo amovibile (no anelli): lunghezza 40 cm, diametro 4, 5,6, 8 mm</t>
  </si>
  <si>
    <t>Protesi vascolare in PTFE monostruttura, Vario-Stretch, doppia porosità 60 micron esterna e 20 micron interna, con struttura internodale a “V”. Standard wall con terminale conico: lunghezza 45 cm, diametro 4-6 mm</t>
  </si>
  <si>
    <t>Introduttore vascolare in poliuretano, con valvola antireflusso tricuspidale in silicone lubrificata, armato di spirale in acciaio, punta idrofila, porta laterale e rubinetto a 3 vie, dilatatore rastremato a step progressivi con sistema di blocco tipo “snap-lock” con curvature dedicate anche per procedure renali e carotidee. Lunghezza da 45 a 100 cm, diametri da 5 a 11 French</t>
  </si>
  <si>
    <t>Protesi vascolare in PTFE monostruttura, Vario-Stretch, doppia porosità 60 micron esterna e 20 micron interna, con struttura internodale a “V”. Thin wall con terminale conico: lunghezza 40 cm, diametro 5-8 mm</t>
  </si>
  <si>
    <t>Introduttore vascolare in poliuretano, con valvola antireflusso tricuspidale in silicone lubrificata, armato di spirale in acciaio, punta idrofila, porta laterale e rubinetto a 3 vie, dilatatore rastremato a step progressivi con sistema di blocco tipo “snap-lock” con curvature dedicate anche per procedure renali e carotidee. Lunghezza da 24 a 35 cm, diametri da 5 a 11 French</t>
  </si>
  <si>
    <t>Guida per l’interventistica dei vasi periferici, con anima in nitinol arricchita al cromo.  Disponibile nelle configurazioni standard ed extra-support e in diversi gradi di flessibilità della punta. Punta diritta e a J. Rivestimento prossimale in PTFE e distale idrofobico con punta radiopaca in platino preformabile. Marker prossimali brachiale e femorale.  Calibro 0.014”, lunghezza 190cm. Deve essere possibile convertirla in guida da cambio tramite estensione 0.014” x 150cm</t>
  </si>
  <si>
    <t>Guida coronarica 0.014” con anima doppio elemento (acciaio prossimale e elastinite distale) con varie rastremature che si interrompe a 5 mm dalla punta. Rivestimento idrofilo nella parte distale. Lunghezza 190 e 300 cm. Disponibilità di supporto differenziato. Complete di filo di estensione</t>
  </si>
  <si>
    <t>Catetere per PTA dei vasi sottogenicolari, OTW,  con palloncino in polimero semicristallino a compliance controllata con rivestimento idrofilo su pallone e parte distale dello stelo.
Stelo coassiale semitrasparente con speciale guida di irrigidimento interposta tra lo stelo interno ed esterno adottata per migliorare l’avanzamento distale, compatibile con guida 0.014” e introduttore 4 F per tutti i diametri.
Diametri del palloncino 1.5, 2.0 - 2.5 - 3.0 e 4. mm, lunghezze  20 - 40 - 70 – 100 – 180 – 220 mm. 
Lunghezze catetere 90 -12 0cm e 150 cm.</t>
  </si>
  <si>
    <t xml:space="preserve">MATERIALE IN CONTO DEPOSITO </t>
  </si>
  <si>
    <t>Gel sterile da utilizzare per sonde a ultrasuoni</t>
  </si>
  <si>
    <t>Dispositivo per l’emostasi istantanea dell’accesso femorale arterioso mediante sutura; dotato di due aghi nel corpo del dispositivo e nodo preformato, con sutura intrecciata in poliestere: Per la chiusura di accessi da 6 a 12 Fr con singolo dispositivo e da 13 a 16 Fr con doppio dispositivo. Possibilità di nuovo accesso all’arteria femorale, se necessario</t>
  </si>
  <si>
    <t>Protesi vascolare in poliestere knitted, rivestita in gelatina assorbibile tra la 4° e la 8° settimana, priva di aldeidi, doppio velour. Conica, lunghezza 60 cm diametro 8-6 mm</t>
  </si>
  <si>
    <t>Fettucce in silicone radiopache, a sezione ellittica, vari colori e varie misure</t>
  </si>
  <si>
    <t>Coprimorsi per clamps in silicone, morbidi, radiopachi, di varie misure</t>
  </si>
  <si>
    <t>Sonda vascolare sterile per piccole anastomosi; bulbi a forma di olive graduate, in gomma al silicone; misure 8, 15 e 45 cm di lunghezza; bulbi in tre lunghezza: 1-1,5mm, 1,5-2,0mm, 2,0-2,5mm</t>
  </si>
  <si>
    <t>Dispositivo per l’emostasi istantanea dell’accesso femorale arterioso mediante sutura; dotato di quattro aghi in Nitinol da 0.017 inch. nel corpo del dispositivo e nodo preformato, con due fili di sutura in poliestere: Per la chiusura di arteriotomie di grosso calibro da 8 a 16 Fr con singolo dispositivo e da 17 a 24 Fr con doppio dispositivo. Possibilità di nuovo accesso all’arteria femorale, se necessario</t>
  </si>
  <si>
    <t>Bulldogs monouso retti e angolati, radiopachi, muniti di cappucci di protezione del filo di sutura. Varie misure</t>
  </si>
  <si>
    <t>Protesi vascolare axillo-bifemorale in dacron con tessitura a maglia con l’aggiunta di una trama woven nella superficie interna, impregnata di gelatina con certificata possibilità di trattare la protesi con antibiotico per prevenire e diminuire i rischi di infezioni. Misure varie</t>
  </si>
  <si>
    <t>Protesi vascolare in PTFE monostruttura, Vario-Stretch, doppia porosità 60 micron esterna e 20 micron interna, preconfezionate con testa girevole per collegamento a tunnellizzatore ad olive intercambiabili e doppia guaina di protezione per prevenire infezioni.
Thin wall: lunghezza 40 cm, diametro 6 mm</t>
  </si>
  <si>
    <t>Protesi vascolare in poliestere knitted, rivestita in gelatina assorbibile tra la 4° e la 8° settimana, priva di aldeidi, doppio velour. Biforcata, lunghezza 40 cm diametro 12x6, 12x7, 14x7, 14x8, 16x8, 16x9, 18x9, 18x10, 20x10, 20x11, 22x11, 24x11 mm</t>
  </si>
  <si>
    <t>Strisce adesive radiopache disponibili nella versione centimetrata e Stent millimetrata. Semplici da usare e resistenti alla rottura, le strisce Vascutape sono particolarmente utili in procedure quali: bypass in situ, posizionamento di stent, angioplastica, posizionamento di filtri per vena cava, impianto di endoprotesi, aterectomia. Il dispositivo è privo di lattice</t>
  </si>
  <si>
    <r>
      <t xml:space="preserve">Patch per ricostruzione vascolare in doppio strato di </t>
    </r>
    <r>
      <rPr>
        <b/>
        <sz val="8"/>
        <rFont val="Verdana"/>
        <family val="2"/>
      </rPr>
      <t>PTFE</t>
    </r>
    <r>
      <rPr>
        <sz val="8"/>
        <rFont val="Verdana"/>
        <family val="2"/>
      </rPr>
      <t xml:space="preserve"> ed elastomero centrale. Misure 1x9 cm per 0.5 mm di spessore e 0.8x7.5 cm per 0.5 di spessore</t>
    </r>
  </si>
  <si>
    <t xml:space="preserve">Guide periferiche in nitinol rivestite in Hydro-Sil (copolimero in teflon e silicone) con spirale terminale in tungsteno placcato oro. Punta terminale diritta ed angolata 15° e 45° di tipo morbida, intermedia e standard, lunghezza punta da cm 2 a 20. Diametri 0.014”, 0.018”, 0.025” e 0.035”. Lunghezze da cm 80 a 400.  </t>
  </si>
  <si>
    <t xml:space="preserve">Loops radiopachi in silicone trattato al platino (latex- free) in forma ellittica. Mis. 0,7x0,5 mm; 1,9x1,2 mm; 2,5x1,4 mm; 5,3x1,7 mm;
lunghezza 45 cm
colori : bianco, rosso , giallo, blu.  </t>
  </si>
  <si>
    <t>Drenaggio in silicone costituito da quattro canali a libero flusso,disponibile in forma piatta da 7/10 mm con o senza trocar, rotondo da 10 a 24 Fr. Con o senza trocar e rotondo con marker longitudinale da 10 a 32 Fr. , marker radiopaco distale perpendicolare per misure Fr. 24, 28, 32.  Serbatoio di drenaggio a 3  molle da 400 ml e valvola antireflusso e apertura per l'evacuazione del liquido aspirato.</t>
  </si>
  <si>
    <t>Protesi di nuova generazione utile per rinforzare la chiusura della linea alba dopo laparotomia, composta da polipropilene a bassa densità in conformazione a T e ricoperta di silicone sul versante peritoneale. La protesi risulta particolarmente utile nelle procedure eseguite in urgenza/emergenza</t>
  </si>
  <si>
    <t>Protesi vascolari rette piccolo calibro in dacron knitted ultra sottile, spessore parete 0.32mm, con rivestimento in collagene bovino di tipo I, porosità tendente a zero. Totale assenza di formaldeide e gluteraldeide. Senza agenti di compattazione chimici. Diametri: 6-7-8 Spessore parete: 0.32 mm Lungh. : 70cm</t>
  </si>
  <si>
    <t>Protesi vascolari rette piccolo calibro in dacron knitted ultra sottile, spessore parete 0.32mm, con rivestimento in collagene bovino di tipo I, porosità tendente a zero. Totale assenza di formaldeide e  gluteraldeide. Senza agenti di compattazione chimici. Con rinforzo a struttura elicoidale. Diametri: 6-7-8 Spessore parete: 0.32 mm Lungh.: 70cm  Rinforzo: 20 cm</t>
  </si>
  <si>
    <t xml:space="preserve">Palloncino per angioplastica intracranico 
Palloncino per angioplastica intracranico a complianza controllata diametro da 2.5mm a 4.0mm, lunghezza varie (9-15-20 mm) a bassa pressione 6 ATM versione OTW. </t>
  </si>
  <si>
    <t>Sistema di protezione anti raggi x, sterile, monouso, in grado di assorbire le radiazioni diffuse nel corso di procedure interventistiche, convertendole in calore ad un livello tale da non essere avvertito al contatto. La protezione è data da una combinazione  di Bismuto ed Antimonio, rivestite con Sontara, tali da garantire un grado di attenuazione delle radiazioni sino al 75% @ 90kVp o 0.125mm Pb Equivalenti. Il sistema non contenendo piombo può essere smaltito come la teleria standard in tessuto non tessuto impiegata nelle procedure interventistiche. Versioni a seconda delle procedure interventistiche da effettuarsi</t>
  </si>
  <si>
    <t>Inserto monouso  per pinza atraumatica completamente flessibile costituito da una dentatura di morbida piramide di gomma sintetica da utilizzare con i clamp riportati alla voce 122</t>
  </si>
  <si>
    <t>Sistema periferico per trombolisi farmaco-meccanica localizzata</t>
  </si>
  <si>
    <t>Set di introduzione vascolare armato, antikinking con sistema Flexor, banda radiopaca, valvola Check Flow, da 6,7,8 Fr. Lunghezza 30, 45, 90cm accetta guida da 0.035” e 0.038”</t>
  </si>
  <si>
    <t>Catetere guida orientabile dedicato alle applicazione sopra‐aortiche. Corpo del catetere  rinforzato da un braid metallico nella porzione prossimale, porzione distale, pre‐formata con una punta atraumatica e radiopaca rinforzata da un coil metallico. Foro laterale (side  hole) necessario per l’avanzamento di un secondo filo guida.</t>
  </si>
  <si>
    <t>CND</t>
  </si>
  <si>
    <t>C900103</t>
  </si>
  <si>
    <t>C0501</t>
  </si>
  <si>
    <t>C0104020101</t>
  </si>
  <si>
    <t>C0104020201</t>
  </si>
  <si>
    <t>C0104020102</t>
  </si>
  <si>
    <t>C010402010</t>
  </si>
  <si>
    <t>T02402</t>
  </si>
  <si>
    <t>T0101</t>
  </si>
  <si>
    <t>C0104020204</t>
  </si>
  <si>
    <t>CO50</t>
  </si>
  <si>
    <t>C40101</t>
  </si>
  <si>
    <t>P7010202</t>
  </si>
  <si>
    <t>P7010101</t>
  </si>
  <si>
    <t>L070805</t>
  </si>
  <si>
    <t>H900302</t>
  </si>
  <si>
    <t>P0702</t>
  </si>
  <si>
    <t>k20302</t>
  </si>
  <si>
    <t>FOLEY MANOMETER - Dispositivo sterile monouso da utilizzarsi per la determinazione della pressione arteriosa intra-addominale nei pazienti ospedalizzati</t>
  </si>
  <si>
    <t>Articolo</t>
  </si>
  <si>
    <t xml:space="preserve">Kit trombolisi Pulse-Spray completo di filo guida per occlusione foro distale catetere, sistema di connettori valvolati, siringa a catetere con microfessure laterali che determinano la nebulizzazione del fibrinolitico. Lunghezza del catetere 45/135 cm </t>
  </si>
  <si>
    <t xml:space="preserve">Trasduttore IVUS  trasversale di tipo solido con frequenza centrale 8,35 Mhz da 8,2 fr compatibile con filo guida da 0,038'',  applicazioni per le AAA e TAA. L'offerente dovrà fornire per tutto il periodo della fornitura idonea strumentazione in uso gratuito con software per la virtualy histology     </t>
  </si>
  <si>
    <t>Protesi vascolare in PTFE monostruttura, Vario-Stretch, doppia porosità 60 micron esterna e 20 micron interna, con struttura internodale a “V”. Standard wall con spirale di rinforzo rimovibile (no anelli): lunghezza 90 cm, diametro 6, 8 mm</t>
  </si>
  <si>
    <t xml:space="preserve">Protesi vascolare in maglia a supporto del vaso autologo. Protesi in rete di dacron a pori aperti con struttura a nido d’ape. Struttura flessibile ed elastica. Spessore della parete molto sottile (0,21 mm). Alta resistenza tensile radiale. Linea guida antitorsione. Ampia gamma di misure, adattabili a qualunque vaso. Permette di utilizzare comunque un vaso autologo (safena), anche se ectasico </t>
  </si>
  <si>
    <t xml:space="preserve">Pinza chirurgica atraumatica completamente flessibile in acciaio inossidabile, riutilizzabile e risterilizzabile </t>
  </si>
  <si>
    <t>Protesi vascolare in PTFE monostruttura, Vario-Stretch, doppia porosità 60 micron esterna e 20 micron interna, con struttura internodale a “V”. Thin wall con spirale di rinforzo rimovibile (no anelli): lunghezza 40 cm, diametro 6 mm</t>
  </si>
  <si>
    <t>Protesi vascolare in PTFE axillo-bifemorale dx e sn, parete standard, con anelli rimovibili per tutta la sua lunghezza. Misure diametro interno 8x8 mm x 70-40 cm + 70x40 cm</t>
  </si>
  <si>
    <t>Protesi vascolare in PTFE monostruttura, Vario-Stretch, doppia porosità 60 micron esterna e 20 micron interna, con struttura internodale a “V”. Thin wall con spirale di rinforzo amovibile (no anelli): lunghezza 90 cm, diametro 6, 8 mm</t>
  </si>
  <si>
    <t>Protesi vascolare in PTFE monostruttura, Vario-Stretch, doppia porosità 60 micron esterna e 20 micron interna, con struttura internodale a “V”. Standard wall con spirale di rinforzo rimovibile (no anelli): lunghezza 40 cm, diametro 5, 6, 8 mm</t>
  </si>
  <si>
    <t>Container set con 1 cassetta per sterilizzazione + tre tunnellizzatore (50°, 180°, 12°) + 1 estensore 25 cm + 8 olive (2 per 6, 7, 8, 10 mm)</t>
  </si>
  <si>
    <t>Introduttori per radiale Lunghezze 11/24 cm, 5/6 Fr. Disponibili in configurazione con ago cannula e seldinger con guida extra-floppy da 0,018”. Disponibili con rivestimento idrofilico (introduttori in poliuretano) e senza rivestimento idrofilico</t>
  </si>
  <si>
    <t>Protesi vascolare in PTFE monostruttura, Vario-Stretch, doppia porosità 60 micron esterna e 20 micron interna, con struttura internodale a “V”. Standard wall con terminale conico: lunghezza 70 cm, diametro 4-7, 5-8, 6-8 mm</t>
  </si>
  <si>
    <t>Protesi vascolare in PTFE monostruttura, Vario-Stretch, doppia porosità 60 micron esterna e 20 micron interna, con struttura internodale a “V”. Standard wall con spirale di rinforzo rimovibile (no anelli): lunghezza 70 cm, diametro 6, 8 mm</t>
  </si>
  <si>
    <t>Guida coronarica 0.014” per occlusioni totali con anima in acciaio ad elemento unico con vari gradi di rastremazione. Punta rastremata a 0.010”. rivestimento idrofilico nella parte distale. Punta con capacità di penetrazione differenziata. Complete di filo di estensione</t>
  </si>
  <si>
    <t>PUNTI</t>
  </si>
  <si>
    <t>TOTALE</t>
  </si>
  <si>
    <t xml:space="preserve"> </t>
  </si>
  <si>
    <t>RESISTENZA AL KINKING</t>
  </si>
  <si>
    <t>TENUTA VALVOLA</t>
  </si>
  <si>
    <t>RASTREMATURA DELLL'INTRODUTTORE CON MINIMA TRAUMATICITA' DELLO SCALINO DILATATORE-INTRODUTTORE</t>
  </si>
  <si>
    <t>AMPIO DIAMETRO INTERNO</t>
  </si>
  <si>
    <t>ATRAUMATICITA' DELLA PUNTA</t>
  </si>
  <si>
    <t>GAMMA DELLE CURVE</t>
  </si>
  <si>
    <t>Lotto 8</t>
  </si>
  <si>
    <t>Lotto 5</t>
  </si>
  <si>
    <t>Lotto 7</t>
  </si>
  <si>
    <t>MEMORIA DELLA CURVA</t>
  </si>
  <si>
    <t>MASSIMO CONTROLLO DI TORSIONE</t>
  </si>
  <si>
    <t>CATETERI PORTANTI PER INTERVENTISTICA VASCOLARE</t>
  </si>
  <si>
    <t>VISIBILITA' DEI MARKERS RADIOPACHI</t>
  </si>
  <si>
    <t>Introduttore composto da una guaina idrofilica e armata con valvola emostatica che modifica il suo diametro mediante un meccanismo si apertura e chiusura a clamp attivato da una sola mano. Consente l'introduzione di guide, cateteri e device di diverse dimensioni. Accetta fili guida da 0.035. Cinque diversi diametri: 16, 18, 20, 22, 24 Fr. Due lunghezze: 20 e 30 cm</t>
  </si>
  <si>
    <t>Protesi vascolare in PTFE monostruttura, Vario-Stretch, doppia porosità 60 micron esterna e 20 micron interna, preconfezionate con testa girevole per collegamento a tunnellizzatore ad olive intercambiabili e doppia guaina di protezione per prevenire infezioni.
Standard wall: lunghezza 50 cm, diametro 6, 7 mm</t>
  </si>
  <si>
    <t>Protesi vascolare in PTFE monostruttura, Vario-Stretch, doppia porosità 60 micron esterna e 20 micron interna, preconfezionate con testa girevole per collegamento a tunnellizzatore ad olive intercambiabili e doppia guaina di protezione per prevenire infezioni.
Standard wall: lunghezza 70 cm, diametro 6, 8 mm</t>
  </si>
  <si>
    <t>Protesi vascolare in PTFE monostruttura, Vario-Stretch, doppia porosità 60 micron esterna e 20 micron interna, preconfezionate con testa girevole per collegamento a tunnellizzatore ad olive intercambiabili e doppia guaina di protezione per prevenire infezioni.
Thin wall: lunghezza 70 cm, diametro 6, 7, 8 mm</t>
  </si>
  <si>
    <t>Introduttore con valvola antireflusso con superficie esterna costituita da armatura in spirale d'acciaio, punta idrofila, misure da 6F a 9F, lunghezza 45 cm.</t>
  </si>
  <si>
    <t>Introduttore con valvola antireflusso con superficie esterna costituita da armatura in spirale d'acciaio, punta idrofila, misure da 6F a 9F, lunghezza 90 cm.</t>
  </si>
  <si>
    <t>Protesi vascolare in PTFE stretch allungabile per più del 30%, biforcata, parete sottile nelle diramazioni. Misure 7x14, 8x16, 9x18, 10x20, 11x22, 12x24mm, tutte x 40 cm</t>
  </si>
  <si>
    <t>Protesi vascolare in PTFE monostruttura, Vario-Stretch, doppia porosità 60 micron esterna e 20 micron interna, con struttura internodale a “V”. 
Standard wall: lunghezza 40 cm, diametro 4, 5, 6, 8 mm</t>
  </si>
  <si>
    <t>Protesi vascolare in PTFE monostruttura, Vario-Stretch, doppia porosità 60 micron esterna e 20 micron interna, con struttura internodale a “V”. 
Standard wall: lunghezza 70 cm, diametro 4, 5, 6, 8, 10 mm</t>
  </si>
  <si>
    <t>Protesi vascolare in PTFE monostruttura, Vario-Stretch, doppia porosità 60 micron esterna e 20 micron interna, con struttura internodale a “V”. 
Thin wall: lunghezza 40 cm, diametro 4, 5, 6, 8 mm</t>
  </si>
  <si>
    <t>Protesi vascolare in PTFE monostruttura, Vario-Stretch, doppia porosità 60 micron esterna e 20 micron interna, con struttura internodale a “V”. 
Thin wall: lunghezza 70 cm, diametro 4, 5, 6, 8, 10 mm</t>
  </si>
  <si>
    <t>Protesi vascolare in PTFE monostruttura, Vario-Stretch, doppia porosità 60 micron esterna e 20 micron interna, con struttura internodale a “V”. 
Thin wall: lunghezza 100 cm, diametro 6, 8 mm</t>
  </si>
  <si>
    <t>Protesi vascolare in PTFE monostruttura, Vario-Stretch, doppia porosità 60 micron esterna e 20 micron interna, con struttura internodale a “V”. 
Standard wall con spirale di rinforzo rimovibile (no anelli): lunghezza 70 cm, diametro 4,5, 6, 8, 10 mm</t>
  </si>
  <si>
    <t xml:space="preserve">Protesi vascolare in P.T.F.E stretch allungabile per piu'del 30% con eparina legata covalentemente alla superfice endoluminale parete standard conica a livello prossimale supporto radiale integrato. Misure: 4-6mm x 45cm e 4-7 x 45    </t>
  </si>
  <si>
    <t xml:space="preserve">Protesi vascolare conica in PTFE parete standard stretch allungabile per piu' del 30%. Misure :Diam.4-6 Lung.cm 48 e 4-7 lungh. 50 cm     </t>
  </si>
  <si>
    <t xml:space="preserve">Protesi vascolare in P.T.F.E stretch allungabile per piu' del 30% con eparina legata covalentemente alla superfice endoluminale parete sottile      
Misure: Diam.mm 6-7-8 Lungh. cm80       </t>
  </si>
  <si>
    <t xml:space="preserve">Protesi vascolare in P.T.F.E stretch allungabile per piu' del 30%     del 30% con eparina legata covalentemente alla superfice endoluminale parete sottile con anelli rimovibili. Misure: Diam. mm 6-7-8 Lungh.cm80       </t>
  </si>
  <si>
    <t xml:space="preserve">Protesi vascolare in P.T.F.E stretch allungabile per piu' del 30%     del 30% con eparina legata covalentemente alla superfice endoluminale parete sottile e supporto radiale integrato. Misure: Diam.mm6-7-8 Lungh.cm80 +70cm      </t>
  </si>
  <si>
    <t xml:space="preserve">Protesi vascolare in P.T.F.E stretch allungabile per piu' del 30%  con eparina legata covalentemente alla superfice endoluminale parete sottile e rinforzo integrato. Misure: Diam. mm6-7-8  Lungh.cm80 + 70cm      </t>
  </si>
  <si>
    <t xml:space="preserve">Protesi vascolare in P.T.F.E stretch allungabile per piu' del 30% con eparina legata covalentemente alla superfice endoluminale parete standard e rinforzo integrato. Misure: Diam. mm6-7-8  Lungh.cm80 + 70cm      </t>
  </si>
  <si>
    <t xml:space="preserve">Protesi vascolare in P.T.F.E stretch allungabile per piu' del 30% con eparina legata covalentemente alla superfice endoluminale parete sottile rinforzo integrato. Misure :Diam. mm6-8  Lungh.cm100 + 100cm      </t>
  </si>
  <si>
    <t>Patch per ricostruzione vascolare ultrasottili in dacron knitted precoagulato in collagene bovino tipo I velour esterno. Misure da 6 a 14 mm e 75 mm</t>
  </si>
  <si>
    <t>Patch per ricostruzione vascolare ultrasottili in dacron knitted precoagulato in collagene bovino tipo I velour esterno, con trattamento antimicrobico. 
Misure da 6 a 14 mm x 75 mm e 120 mm</t>
  </si>
  <si>
    <t xml:space="preserve">Patch per ricostruzione vascolare ultrasottili in dacron knitted precoagulato in collagene bovino tipo I velour esterno, impregnati di eparina. 
Misure da 6 a 14 mm x 75 mm   </t>
  </si>
  <si>
    <t>Patch per ricostruzione vascolare in materiale biologico pericardio bovino.
Misure 2x8 cm</t>
  </si>
  <si>
    <t>Patch vascolare microporoso con struttura microfibra in materiale poliestereuretano. Misure 1x7 cm, 2x9 cm, 3x4 cm</t>
  </si>
  <si>
    <t xml:space="preserve">     
Protesi vascolare in P.T.F.E  stretch allungabile per più del 30%,parete sottile con      
supporto radiale intregato MIS:mm 6-7-8 x cm80+80</t>
  </si>
  <si>
    <t xml:space="preserve">Protesi vascolare in P.T.F.E stretch allungabile per piu'del 30% con eparina legata covalentemente alla superfice endoluminale parete standard conica a livello prossimale. 4-6mm x 45cm e 4-7 x 45        </t>
  </si>
  <si>
    <t xml:space="preserve">Trasduttore IVUS trasversale di tipo solido con frequenza centrale 20 Mhz da 3,5 fr compatibile con filo guida da 0,018'', compatibile con catetere guida da 6 fr. Applicazioni per le arterie SFA, iliache e renali. L'offerente dovrà fornire per tutto il periodo della fornitura idonea strumentazione in uso gratuito con software per la virtualy histology </t>
  </si>
  <si>
    <t>Marker vascolari in silicone, flessibili, leggeri, radiopachi, con assenza di lattice</t>
  </si>
  <si>
    <t>Occhiali anti-rx con protezione pari a 1 mm pb. eq. anteriore e laterale, con lenti graduate e bifocali</t>
  </si>
  <si>
    <t>Guanti sterili all'ossido di Bismuto. Varie misure</t>
  </si>
  <si>
    <t>Catetere ideato per dare supporto alla guida nel trattamento di occlusioni totali croniche o di lesioni in vasi tortuosi o morfologicamente complessi. Compatibile con fili guida da 0.014”, grazie al particolare design della punta e del corpo, consente una trasmissione della torsione precisa e controllata e può quindi essere orientato in qualsiasi direzione fino al raggiungimento della lesione da trattare. Attraverso la semplice rotazione dell’impugnatura prossimale, Venture™ può essere facilmente orientato verso il vaso target. La ghiera per il controllo della flessione della punta permette di piegare la stessa fino a 90°.</t>
  </si>
  <si>
    <t>Camici sterili monouso</t>
  </si>
  <si>
    <t>Telo copertura paziente in materiale assorbente di lunghezza idonea per tavolo radiologico in dotazione all’UO di cardiologia, con fori per accessi di tipo femorale, radiale, omerale</t>
  </si>
  <si>
    <t>Guida angiografica per l’inserimento di dispositivi interventistici, con unica anima in acciaio, con rastrematura distale 5/8 cm lunghezza 180 e 300 cm diametro 0.018" con punta diritta.</t>
  </si>
  <si>
    <t>Quantità</t>
  </si>
  <si>
    <t>Protesi vascolare addominale in dacron biforcata con tessitura a maglia con l’aggiunta di una trama woven nella superficie interna, impregnata di gelatina, con certificata possibilità di trattare la protesi con antibiotico per prevenire e diminuire i rischi di infezioni. Misure varie</t>
  </si>
  <si>
    <t>Protesi vascolare in poliestere knitted, rivestita in gelatina assorbibile tra la 4° e la 8° settimana, priva di aldeidi, doppio velour.
Retta, lunghezza 15 cm diametro da 6 a 38 mm</t>
  </si>
  <si>
    <t>Protesi vascolare in poliestere knitted, rivestita in gelatina assorbibile tra la 4° e la 8° settimana, priva di aldeidi, doppio velour.
Retta, lunghezza 30 cm diametro da 6 a 38 mm</t>
  </si>
  <si>
    <t>Protesi vascolare in poliestere knitted, rivestita in gelatina assorbibile tra la 4° e la 8° settimana, priva di aldeidi, doppio velour.
Retta, lunghezza 60 cm diametro da 6 a 38 mm</t>
  </si>
  <si>
    <t>Protesi vascolare in poliestere knitted, rivestita in gelatina assorbibile tra la 4° e la 8° settimana, priva di aldeidi, doppio velour.
Retta, lunghezza 100 cm diametro da 6 a 38 mm</t>
  </si>
  <si>
    <t>Protesi vascolare antibatterica in poliestere knitted e argento (min. 0,16 mg/cm2) per prevenire adesioni batteriche e ridurre i rischi d’infezione a lungo termine (oltre 1 anno) impregnata con gelatina assorbibile, priva di aldeidi, doppio velour. Retta. Lunghezza 15 cm, diametro 8,16, 18, 20 mm</t>
  </si>
  <si>
    <t>BALLOON CATHETER</t>
  </si>
  <si>
    <t>RAPIDITA' GONFIAGGIO/SGONFIAGGIO PALLONE</t>
  </si>
  <si>
    <t>MASSIMA PRESSIONE TOLLERATA (RATE BURST PRESSURE)</t>
  </si>
  <si>
    <t xml:space="preserve">
Catetere guida armato in Nylon coassiale con rivestimento idrofilo con foro terminale del catetere interno rastremato per migliorare l’avanzamento della guida. Armatura in acciaio inossidabile per eccellenti proprietà di curvatura della punta</t>
  </si>
  <si>
    <t xml:space="preserve">                                     </t>
  </si>
  <si>
    <t>CATETERI GUIDA</t>
  </si>
  <si>
    <t>Kit completo per macchina da recupero sangue, composto da linea di aspirazione, campana per grandi e piccoli volumi, linea di recupero, reservoir. La ditta aggiudicatrice dovrà fornire, senza alcun onere per l'Azienda,l'apparecchiatura per recupero sangue.</t>
  </si>
  <si>
    <t>INTRODUTTORI</t>
  </si>
  <si>
    <t>CATETERI PER INTERVENTISTICA ENDOVASCOLARE</t>
  </si>
  <si>
    <t xml:space="preserve">Patch in pericardio bovino a contorni arrotondati con trattamento antimicrobico Apex, conservato in ossido di Propilene all'1%, non trombogenico, biocompatibile, resistente alle infezioni. Dimensioni:  cm 1x6 - cm 0,8x8 – cm 2x9                                    </t>
  </si>
  <si>
    <t>Kit per il monitoraggio della pressione intraaddominale con lettura tramite trasduttore universale e valvola di sicurezza. L'azienda deve fornire in uso gratuito un numero di apparecchiature adeguate per tutta la durata della fornitura</t>
  </si>
  <si>
    <r>
      <t xml:space="preserve">Introduttore da 10F completo di guida a </t>
    </r>
    <r>
      <rPr>
        <sz val="8"/>
        <rFont val="Calibri"/>
        <family val="2"/>
      </rPr>
      <t>Λ</t>
    </r>
    <r>
      <rPr>
        <sz val="8"/>
        <rFont val="Verdana"/>
        <family val="2"/>
      </rPr>
      <t xml:space="preserve"> (V rovesciata) da .035" utilizzata per il cateterismo  della gamba controlaterale dell'endoprotesi aortica addominale</t>
    </r>
  </si>
  <si>
    <t>Estensione 0.014” x 150cm compatibile con  guida per interventistica dei vasi periferici riportata alla voce 36</t>
  </si>
  <si>
    <r>
      <t xml:space="preserve">Catetere a palloncino per PTCA a scambio rapido a </t>
    </r>
    <r>
      <rPr>
        <b/>
        <sz val="8"/>
        <rFont val="Verdana"/>
        <family val="2"/>
      </rPr>
      <t>rilascio di paclitaxel</t>
    </r>
    <r>
      <rPr>
        <sz val="8"/>
        <rFont val="Verdana"/>
        <family val="2"/>
      </rPr>
      <t>; pallone a compliance controllata a pressione nominale di 7 Atm e RBP di 13 Atm indicato per dilatare restenosi intra-stent. Sistema costituito da pallone semicompliante a basso profilo abbinato ad un sistema di trasmissione della spinta. La copertura omogenea di farmaco e la matrice di  rilascio biodegradabile BTHC applicata con tecnica di micropipettaggio favoriscono la biodisponibilità del paclitaxel. Punta idrofobica con profilo di ingresso di .017". diametri da 2.0 a 4.0 mm. lunghezze tra 10 e 30 mm.</t>
    </r>
  </si>
  <si>
    <t>Palloncini staccabili in lattice per occlusione vasi cerebrali</t>
  </si>
  <si>
    <t>Lotto 2</t>
  </si>
  <si>
    <t>GAMMA MISURE</t>
  </si>
  <si>
    <t>KIT DI MEDICAZIONE COMPOSTA DA DRENAGGIO CHIRURGICO GARZA ANTISETTICA CON PHMB FILM TRASPARNTE IN POLIURETANO SALVIETTINA IMBIBITA DI PROTETTIVO CUTANEO, PASTA IDROCOLLOIDALE SOLUZIONE SALINA. DEFLUSSORE PER IRRIGAZIONE FERITA, PIU' KIT PER LA RACCOLTA FLUIDI ESTERNO (SEPARATO DALLA POMPA) IN MATERIALE PLASTICO FILTRO ANTIBATTERICO ESTERNO, SACCHETTO GELIFICATO E VALVOLA ANTIREFLUSSO,CON MACCHINA IN COMODATO D'USO. MEDIC.PICCOLA,           MEDIC.MEDIA,          MEDIC.GRANDE        KIT DA 300        KIT DA 800</t>
  </si>
  <si>
    <t>MONITORAGGIO PERIOPERATORIO ED ACCESSORI CHIRURGICI</t>
  </si>
  <si>
    <t>Lotto 1</t>
  </si>
  <si>
    <t>FORI LATERALI</t>
  </si>
  <si>
    <t>PUNTA ATRAUMATICA</t>
  </si>
  <si>
    <t>CAPACITA' DI SPINTA</t>
  </si>
  <si>
    <t xml:space="preserve">SISTEMI DI CHIUSURA ACCESSO ARTERIOSO          </t>
  </si>
  <si>
    <t>QUALITA' DEI COMPONENTI</t>
  </si>
  <si>
    <t>RAPIDITA' EMOSTASI</t>
  </si>
  <si>
    <t>PERSISTENZA EMOSTASI</t>
  </si>
  <si>
    <t>CARATTERISTICHE DEL MATERIALE</t>
  </si>
  <si>
    <t>Catetere per PTA, OTW, con palloncino in polimero semicristallino a compliance controllata, con rivestimento idrofobo.  Diametri 3 – 4 – 5 – 6 – 7 – 8 – 9 – 10mm, lunghezze 20 – 40 – 60 – 80 – 100mm.  Compatibile con guida 0.035” e introduttore non superiore a 6F.  Pressione d’esercizio 7 Atm, pressione di rottura non inferiore a 12Atm.</t>
  </si>
  <si>
    <t>CRITERI PER L'ASSEGNAZIONE DEL PUNTEGGIO DI QUALITA'</t>
  </si>
  <si>
    <t>CARATTERISTICHE COSTRUTTIVE DEL MATERIALE OFFERTO</t>
  </si>
  <si>
    <t>MANEGGEVOLEZZA DEL PRODOTTO OFFERTO</t>
  </si>
  <si>
    <t>POROSITA'</t>
  </si>
  <si>
    <t>Il punteggio deve essere espresso per ogni singola voce</t>
  </si>
  <si>
    <t>VARIETA' DELLE MISURE OFFERTE</t>
  </si>
  <si>
    <t>CALIBRO INTERNO GUAINA INTRODUTTORE</t>
  </si>
  <si>
    <t>Lotto 3</t>
  </si>
  <si>
    <t>ARTICOLO</t>
  </si>
  <si>
    <t>Lotto 4</t>
  </si>
  <si>
    <t>GAMMA LUNGHEZZE EFORMA DELLA PUNTA</t>
  </si>
  <si>
    <t>GAMMA CURVE E LUNGHEZZE</t>
  </si>
  <si>
    <t>QUALITA' DEL MATERIALE</t>
  </si>
  <si>
    <t>MINIMO PROFILO DEL PALLONE</t>
  </si>
  <si>
    <t>RIGIDITA' DELLO SHAFT</t>
  </si>
  <si>
    <t>CARATTERISTICHE COSTRUTTIVE E QUALITA' DEL MATERIALE OFFERTO</t>
  </si>
  <si>
    <t>Lotto 10</t>
  </si>
  <si>
    <t>FILI GUIDA PER ESAMI AGIOGRAFICI E PROCEDURE INTERVENTISTICHE</t>
  </si>
  <si>
    <t>Lotto 11</t>
  </si>
  <si>
    <t>FACILITA' D'USO</t>
  </si>
  <si>
    <t>Lotto 12</t>
  </si>
  <si>
    <t>Lotto 13</t>
  </si>
  <si>
    <t>ATRAUMATICITA'</t>
  </si>
  <si>
    <t>RILEVAZIONE AFFIDABILE DATI/IMMAGINI</t>
  </si>
  <si>
    <t xml:space="preserve">SISTEMI  NON CONTRASTOGRAFICI DI DIAGNOSTICA INTRAVASCOLARE           </t>
  </si>
  <si>
    <t xml:space="preserve">TROMBOLISI ENDOLLUMINALE  </t>
  </si>
  <si>
    <t>Guide per CTO con  struttura in acciaio 316 L e platino in unico pezzo dalla porzione prossimale a quella distale,  come un filo continuo senza segno di alcuna saldatura. Shaft in fluororesina (PTFE) con ottima lubricità e  spirale sulla guida con rivestimento in silicone.Disponibili in diametri da 0.009"e 0.014", lunghezza  da 180 cm e 300 cm e grammatura della punta da 3g a 12 g. Estensione compresa</t>
  </si>
  <si>
    <t>RADIOPACITA'</t>
  </si>
  <si>
    <t>PORTANZA</t>
  </si>
  <si>
    <t>CONTROLLO DI TORSIONE</t>
  </si>
  <si>
    <t>Guide angiografiche idrofile stiff .018 e .035 in lega superelastica di Nitinol, poliuretano e sali di tungsteno, con rivestimento idrofilo esterno, in struttura monopezzo, lunghezza 120 – 150 – 180 cm, punta flessibile 1- 3- 5cm, dritta ed angolata a 45°, diametro 0.018”, 0.025, 0.032 e 0.035</t>
  </si>
  <si>
    <t>Guide angiografiche idrofile standard .018 e .035 in lega superelastica di Nitinol, poliuretano e sali di tungsteno, con rivestimento idrofilo esterno, in struttura monopezzo, a flessibilità standard, lunghezza 120 – 150 – 180 cm, punta flessibile 1- 3- 5cm, dritta ed angolata a 45°, stiff, diametro 0.018”, 0.025, 0.032 e 0.035</t>
  </si>
  <si>
    <t>Guide angiografiche idrofile standard lunghe in lega superelastica di Nitinol, poliuretano e sali di tungsteno, con rivestimento idrofilo esterno, in struttura monopezzo, a flessibilità standard da  cambio, lunghezza 260-300, con  diametro 0.018, 0.025, 0.032 e 0.035, punta flessibile 3 cm, dritta ed angolata a 45°</t>
  </si>
  <si>
    <r>
      <t>Guida angiografica per l’inserimento di dispositivi interventistici,</t>
    </r>
    <r>
      <rPr>
        <sz val="8"/>
        <color indexed="8"/>
        <rFont val="Verdana"/>
        <family val="2"/>
      </rPr>
      <t xml:space="preserve"> con una doppia trafilatura esterna disposta in senso inverso. Costruzione ad anima fissa con diametri di 0.035 e 0.038. Rivestita in silicone SLX è disponibile da 180/300 come 0.035 e 150/175 come 0.038.</t>
    </r>
  </si>
  <si>
    <t>SCORREVOLEZZA</t>
  </si>
  <si>
    <t>VISIBILITA' DEI MARKERS RADIOPACHI DISTALI</t>
  </si>
  <si>
    <t>Guide direzionali , sulla punta distale, una spirale di lega di platino altamente radiopaca , flessibile e morbida. Anima costituita in un pezzo unico con tre diversi gradi di rastrematura,con la  parte prossimale in PTFE, diametro 0.014" lunghezze 180 e 300 cm</t>
  </si>
  <si>
    <t>Guida con anima metallica in acciaio inox, rivestimento interno in PTFE, esterno in polimero idrofilo “M” nei 30 cm distali ad esclusione della punta di 2 mm. Diametro 0.014, punta rastremata, flessibile e preformabile; marker della spirale in platino incorporata nella punta per i 3 cm distali. Lunghezza 180 e 300 cm, tipo floppy, intermediate e hypercoat</t>
  </si>
  <si>
    <t>Guide angiografiche con anima metallica superelastica, in lega superelastica di Nitinol, con rivestimento poliuretano e trattamento esterno con polimero idrofilo, in struttura monopezzo con assoluta assenza si saldature, marcatura interna con tungsteno, marker ad anello/spirale in oro incorporato nella punta. Lunghezza 180 cm, punta flessibile 8 cm, angolata a 45° -70°, diametro 0.014”</t>
  </si>
  <si>
    <t>Guide angiografiche con anima metallica superelastica, in lega superelastica di Nitinol, con rivestimento poliuretano e trattamento esterno con polimero idrofilo, in struttura monopezzo con assoluta assenza si saldature, marcatura interna con tungsteno, marker ad anello/spirale in oro incorporato nella punta. Lunghezza 180 cm, punta flessibile 8-12-25 cm, angolata a 45° -70°, diametro 0.018”</t>
  </si>
  <si>
    <t>Guida superselettiva da 0.014” con anima metallica in nichel titanio, rivestita con polimero idrofilio di tipo M, marker in punta, spirale in platino di circa 3 cm, lunghezza 180 cm. Completa di filo di estensione</t>
  </si>
  <si>
    <t>PRODOTTI PER PROCEDURE ENDOVASCOLARI</t>
  </si>
  <si>
    <t>COMPATIBILITA'/ADATTABILITA' ALLA TECNOLOGIA IN DOTAZIONE</t>
  </si>
  <si>
    <t xml:space="preserve">INTRODUTTORI </t>
  </si>
  <si>
    <t>MINIMA TRAUMATICITA'</t>
  </si>
  <si>
    <t>MANOVRABILITA'</t>
  </si>
  <si>
    <t>Sistema per anastomosi microvasale costituito da:
dispositivo per anastomosi, misuratore di calibro, pinza per eversione vasi, anelli in polietilene di calibro diverso</t>
  </si>
  <si>
    <r>
      <t xml:space="preserve">Microclip in titanio da utilizzare con il sistema per anastomosi microvasale riportato alla </t>
    </r>
    <r>
      <rPr>
        <b/>
        <sz val="8"/>
        <rFont val="Verdana"/>
        <family val="2"/>
      </rPr>
      <t>voce precedente</t>
    </r>
  </si>
  <si>
    <t>TUNNELLIZZATORI/DISPOSITIVO RIMOZIONE PLACCHE</t>
  </si>
  <si>
    <t>ATRAUMATICITA'/ATOSSICITA'</t>
  </si>
  <si>
    <t>PRODOTTI PER CHIRURGIA VASCOLARE TRADIZIONALE 1</t>
  </si>
  <si>
    <t>PRODOTTI PER CHIRURGIA VASCOLARE TRADIZIONALE 2</t>
  </si>
  <si>
    <t>EFFICACIA/AFFIDABILITA'</t>
  </si>
  <si>
    <t>MATERIALE PROTESICO PER CHIRURGIA OPEN</t>
  </si>
  <si>
    <t>Camici anti-Rx, protezione ant. pari a 0,50 mm Pbeq e post. pari a 0,25 mm Pbeq, con anti- miscela di antimonio e silicone senza piombo, tipo ultraleggero. Rivestimento esterno lavabile. Modello con gonna e giubbino. Colori e misure personalizzabili.</t>
  </si>
  <si>
    <t>Sistema di emostasi per arteria femorale mediante  apposizione extra-vascolare di una clip in nitinol. Diametro della clip mm 4 e 0.2 mm di spessore.</t>
  </si>
  <si>
    <t>Pallone per Occlusione Croniche (CTO) costruito al laser a rapido scambio, semi-compliante tri-fold con memoria resistente alle alte pressioni con 2 markers radiopachi in platino, corpo del catetere in ipotubo e unico con palloncino idrofilico. Profilo di entrata (crossing profile) della punta distale da 0.016”. Llunghezza della punta distale: 5 mm. Punta distale morbida e traumatica. Due markers radiopachi in PLATINO. Pressione di rottura del palloncino (RBP): 20 atm. Corpo prossimale del catetere in Nylon/Poliammide Idrofilico. Compatibile con guida da 0.14. Working lenght 140 cm. Versioni: OTW Hypotube, OTW Flexy Rx . Misura 1.1mm, unghezza 10-15-20mm</t>
  </si>
  <si>
    <t xml:space="preserve">Catetere per occlusione vasale temporanea, in polietilene flessibile altamente radiopaco con punta rastremata. Catetere da 5F e 7F a 2 vie, compatibile con guida 0.035”. Lunghezza 65 e 100cm.  Palloncino in lattice deformabile, con diametri da 8.5 a 40.0mm.  </t>
  </si>
  <si>
    <t>Catetere a doppio palloncino per dilatazione stent; diametri da 10 a 14 mm, lunghezza da 25 a 55 mm, stelo 110 cm</t>
  </si>
  <si>
    <t>Catetere a palloncino per angioplastica periferica di tipo OTW dotato di pallone semi-compliante Quadflex con memoria di forma a “sixfold”  per i diametri più grandi. Dotato di shaft da 75, 90, 130 o 180 cm e disponibile in diametri da 2mm a 9mm (con mezze misure) per lunghezze da 20mm a 280mm compatibile con guida 0,018”.</t>
  </si>
  <si>
    <t>Catetere a palloncino per angioplastica periferica di tipo OTW dotato di pallone semi-compliante Quadflex. Dotato di shaft da 100, 130 o 150 cm e disponibile in diametri da 1,5mm a 5mm (con mezze misure) per lunghezze da 20mm a 280mm compatibile con guida 0,014”.</t>
  </si>
  <si>
    <t>Catetere a palloncino per angioplastica periferica di tipo OTW dotato di pallone semi-compliante Quadflex con memoria di forma a “sixfold”  per i diametri più grandi. Dotato di shaft da 75 o 100 cm e disponibile in diametri da 3mm a 12mm (con mezze misure) per lunghezze da 20mm a 280mm compatibile con guida 0,035”.</t>
  </si>
  <si>
    <t xml:space="preserve">
Catetere a palloncino per angioplastica periferica di tipo monorail dotato di pallone semi-compliante Quadflex con memoria di forma a “sixfold” per i diametri più grandi. Dotato di shaft da 150 cm e disponibile in diametri da 2mm a 7mm (con mezze misure) per lunghezze da 15mm a 220mm compatibile con guida 0,014”.</t>
  </si>
  <si>
    <t>Pallone da PTA semicompliante rivestito da una spirale in Nitinol. Disponibilità di una versione RX ed una OTW. Misure disponibili: da 2mm a 3,5mm compatibili su guida 0.014”, nelle lunghezze 10,15,20mm, diametri da 4,5,6 mm nelle lunghezze 20mm e 40mm compatibili su guida 0.018”</t>
  </si>
  <si>
    <t>Pallone per angioplastica periferica con caratteristiche di protezione embolica.
Pallone per angioplastica periferica con la possibilità di catturare il materiale embolico generato dalla dilatazione al termine della stessa con il medesimo dispositivo. Guida 135cm x 0.035” e diametri 4/5/6, lunghezze da 20 a 100 mm.</t>
  </si>
  <si>
    <t xml:space="preserve">Catetere a palloncino per angioplastica periferica specifico per occlusioni totali. Il catetere deve essere di tipo over the wire con uno shaft  in acciaio da 75 o 110  130 o 140 cm che permetta una grande capacità di spinta e torsione con uso tramite guide da 014, 018 e 035 su tre piattaforme diverse. Disponibile con diametri del pallone da 2mm a 6mm per lunghezze da 40mm a 220mm  </t>
  </si>
  <si>
    <t>Catetere portante armato per interventistica vascolare, corpo in poliestere a durometria variabile con armatura in acciaio inox a 16 doppi fili, lume interno teflonato, punta soffice e atraumatica 7 cm, lunghezza totale 90 e 100 cm, calibro 5-6-7-8 Fr, configurazione punta dritta, angolata 40°, MP.</t>
  </si>
  <si>
    <t>Catetere Portante
Catetere portante, a rigidità variabile, multistrato in acciaio inox, rinforzato nella porzione prossimale e porzione distale idrofilica con bobina di platino flessibile e con una fascia di punti di repere radiopachi. Raccordo Luer sull’estremità prossimale.  Diametro esterno 6 F con lume interno di 0,070". Lunghezza 95 e 105 cm, punta straight e MP.</t>
  </si>
  <si>
    <r>
      <t>Catetere per PTA a</t>
    </r>
    <r>
      <rPr>
        <b/>
        <sz val="8"/>
        <rFont val="Verdana"/>
        <family val="2"/>
      </rPr>
      <t xml:space="preserve"> rilascio di farmaco</t>
    </r>
    <r>
      <rPr>
        <sz val="8"/>
        <rFont val="Verdana"/>
        <family val="2"/>
      </rPr>
      <t xml:space="preserve">  con dispositivo monorail compatibile con guida da 0,14 diametro da 2 a 6 mm lunghezza, massimo 39 mm. </t>
    </r>
  </si>
  <si>
    <r>
      <t>Catetere per PTA a</t>
    </r>
    <r>
      <rPr>
        <b/>
        <sz val="8"/>
        <rFont val="Verdana"/>
        <family val="2"/>
      </rPr>
      <t xml:space="preserve"> rilascio di farmaco</t>
    </r>
    <r>
      <rPr>
        <sz val="8"/>
        <rFont val="Verdana"/>
        <family val="2"/>
      </rPr>
      <t xml:space="preserve">  con dispositivo over the wire compatibile con guida da 0,18 diametro da 3 a 8 mm lunghezza da 40 a 80 mm</t>
    </r>
  </si>
  <si>
    <r>
      <t xml:space="preserve">Catetere da PTA “Rapid Exchange”, a </t>
    </r>
    <r>
      <rPr>
        <b/>
        <sz val="8"/>
        <rFont val="Verdana"/>
        <family val="2"/>
      </rPr>
      <t>rilascio di farmaco</t>
    </r>
    <r>
      <rPr>
        <sz val="8"/>
        <rFont val="Verdana"/>
        <family val="2"/>
      </rPr>
      <t>. Lunghezza totale 138 cm, diametro dello stelo: prossimale F1,8 lunghezza 113 cm; distale F2,5 lunghezza 25 cm, lume per filo guida da 0,014”, ridotto profilo esterno per basso tempo di gonfiaggio/sgonfiaggio</t>
    </r>
  </si>
  <si>
    <t>Sistema di infusione renale  per la protezione da Nefropatia da Mezzo di Contrasto “CIN”. Il sistema è composto da un catetere da infusione biforcato e da un introduttore armato che consentono l'infusione intra arteria renale di agenti terapeutici. Versione con introduttore da 5 Fr disponibile nelle lunghezze 35 e 105 cm. al cui interno passa il catetere biforcato con estremità atraumatiche dotate di marker radiopaco del diametro di 2,7 Fr, anche in versione per pazienti con anatomie aortiche piccole e pazienti mono reni. Versione con introduttore da 8 Fr. disponibile nelle lunghezze 30,35,40,45 cm, al cui interno passa sia il catetere biforcato con estremità atraumatiche dotate di marker radiopaco del diametro di 3,1 Fr, sia un normale catetere guida per PTA sino a 6Fr.</t>
  </si>
  <si>
    <t>Protesi vascolare antibatterica in poliestere knitted e argento (min. 0,16 mg/cm2) per prevenire adesioni batteriche e ridurre i rischi d’infezione a lungo termine (oltre 1 anno) impregnata con gelatina assorbibile, priva di aldeidi, doppio velour. Biforcata. Lunghezza 40 cm, diametro 14x7, 16x8, 18x9, 20x10 mm</t>
  </si>
  <si>
    <t>Protesi biosintetica lineare e precurvata in poliestere inglobato in tessuto di collagene ovino stabilizzato con glutaraldeide. 
Misure 6, 8 mm x 65 cm retta; 6 mm x 65 cm precurvata a J o a U</t>
  </si>
  <si>
    <t>Vena safena umana criopreservata, lunghezza da 20 a 80 cm</t>
  </si>
  <si>
    <t>Arteria femorale acellulare per FAV</t>
  </si>
  <si>
    <t>Protesi vascolare antibatterica in poliestere knitted e argento (min. 0,16 mg/cm2) per prevenire adesioni batteriche e ridurre i rischi d’infezione a lungo termine (oltre 1 anno) impregnata con gelatina assorbibile, priva di aldeidi, doppio velour. Retta. Lunghezza 30 cm, diametro 8, 14, 16, 18, 20 mm</t>
  </si>
  <si>
    <t>Protesi vascolare antibatterica in poliestere knitted e argento (min. 0,16 mg/cm2) per prevenire adesioni batteriche e ridurre i rischi d’infezione a lungo termine (oltre 1 anno) impregnata con gelatina assorbibile, priva di aldeidi, doppio velour. Retta. Lunghezza 40 cm, diametro 6, 7, 8 mm</t>
  </si>
  <si>
    <t>Protesi vascolare antibatterica in poliestere knitted e argento (min. 0,16 mg/cm2) per prevenire adesioni batteriche e ridurre i rischi d’infezione a lungo termine (oltre 1 anno) impregnata con gelatina assorbibile, priva di aldeidi, doppio velour. Retta. Lunghezza 60 cm, diametro 6, 7, 8 mm</t>
  </si>
  <si>
    <t xml:space="preserve">Catetere per PTA dei vasi sottogenicolari, OTW, con palloncino in polimero semicristallino a compliance controllata e rivestimento”Patchwork” idrofobo anti-attrito. Compatibile con guida 0.018” e introduttore 4 F.  Diametro del palloncino 2.5 -3.0 – 4.0 – 5.0 – 6.0 – 7.0;  lunghezza del palloncino :  20- 40 -60 – 80 – 120 – 170mm. Lunghezza utile catetere 90-130cm. </t>
  </si>
  <si>
    <t xml:space="preserve">Catetere per PTA dei vasi sottogenicolari, monorail, con palloncino in polimero semicristallino a bassissimo profilo e compliance controllata, rivestimento idrofilo distale.  Calibro distale non superiore a 2.7F con profilo di accesso alla lesione non superiore a 1.7F.  Compatibile con guida 0.014” e catetere portante 5F.  Diametro palloncino : 2.0 – 2.5 – 3.0 – 3.5 – 4.0mm;  lunghezza palloncino:  10 – 15 – 20 – 25 – 30 – 35mm.   Lunghezza utile del catetere non inferiore a 140cm.   </t>
  </si>
  <si>
    <t xml:space="preserve">Guida direzionale metallica rivestita di materiale idrofobico SlyDxTM, provvista di un trasduttore elettronico di pressione posizionato a 3 cm dalla punta da utilizzare con gli strumenti di misurazione della pressione Misura il gradiente di pressione transtenotica durante le procedure diagnostiche e/o interventistiche all’interno delle coronarie e dei vasi periferici. La guida deve avere  due tipi di punta:straight e J. La parte distale  preformabile e radiopaca.  con un cavo di connessione rotante Lunghezza: 185 cm /300cm -Diametro: 0.014” -Segmento Radiopaco: 3 cm distale Lunghezza Punta: 30 cm -Distanza del sensore dalla punta: 3 cm. La ditta dovrà fornire per tutta la durata della gara n. 1 apparecchiatura in uso gratuito . </t>
  </si>
  <si>
    <t>SISTEMA DI TRASPORTO MATERIALE EMBOLIZZANTE</t>
  </si>
  <si>
    <t xml:space="preserve">SISTEMI DI CHIUSURA ACCESSO ARTERIOSO </t>
  </si>
  <si>
    <t>SISTEMI  NON CONTRASTOGRAFICI DI DIAGNOSTICA INTRAVASCOLARE</t>
  </si>
  <si>
    <t>LOTTI 1</t>
  </si>
  <si>
    <t>LOTTI 2</t>
  </si>
  <si>
    <t>LOTTI 3</t>
  </si>
  <si>
    <t>LOTTI 4</t>
  </si>
  <si>
    <t>LOTTI 5</t>
  </si>
  <si>
    <t>LOTTI 6</t>
  </si>
  <si>
    <t>LOTTI 7</t>
  </si>
  <si>
    <t>LOTTI 8</t>
  </si>
  <si>
    <t>LOTTI 9</t>
  </si>
  <si>
    <t>LOTTI 10</t>
  </si>
  <si>
    <t>LOTTI 15</t>
  </si>
  <si>
    <t>PRODOTTI PER TROMBOLISI</t>
  </si>
  <si>
    <t>FACILE PASSAGGIO DI GUIDE E MATERIALE EMBOLIZZANTE ATTRAVERSO IL LUME INTERNO</t>
  </si>
  <si>
    <t>Lotto 6</t>
  </si>
  <si>
    <t>MATERIALE DA AGGIUDICARE PER SINGOLO LOTTO</t>
  </si>
  <si>
    <t>Innesto vascolare multistrato, costituito da una membrana di elastomero autosigillante situata tra uno strato interno ed uno esterno di politetrafluoroetilene espanso(ePTFE). Protesi per accesso emodialitico a struttura trilaminare (PTFE, elastomero autosigillante, pellicola di PTFE) la cui superficie interna è eparinata mediante l’utilizzo della tecnologia brevettata denominata Carmeda® Bioactive Surface (CBAS®), con la quale l’eparina è legata alla superficie mediante fissazione termino-terminale. Consente l’immediato accesso emodialitico, una rapida emostasi alla rimozione dell’ago. Varie forme, diametri e lunghezze</t>
  </si>
  <si>
    <t xml:space="preserve"> P07010299</t>
  </si>
  <si>
    <t xml:space="preserve"> P070102</t>
  </si>
  <si>
    <t xml:space="preserve">P07010201 </t>
  </si>
  <si>
    <t xml:space="preserve"> P070102010</t>
  </si>
  <si>
    <t>Catetere intravascolare ad ultrasuoni a tecnologia meccanica 40 Mhz. SR-PRO per apparecchiatura IVUS. con generazione del segnale grazie all’impiego di 64 elementi piezoelettrici disposti circonferenzialmente all’asse
del catetere. I cristalli sono attivati in maniera sequenziale ed in grado di
emettere e ricevere ultrasuoni. I segnali di ritorno vengono inviati a 5
circuiti elettronici integrati nel catetere e trasmessi all’unità centralealla rotazione di un singolo cristallo pizoelettrico posto sulla punta del catetere.</t>
  </si>
  <si>
    <t>C0104010102</t>
  </si>
  <si>
    <t>C01040180</t>
  </si>
  <si>
    <t xml:space="preserve">Sistema monouso per il ritiro dei cateteri ad ultrasuoni </t>
  </si>
  <si>
    <t>catetere per ecocardiografia intravascolare ad ultrasuoni bidimensionale ,per l'acquisizione di immagine su un piano longitudinale con un angolo di 90°  dotato di 64  cristalli situati all’apice del catetere, diametro catetere  8 e 10 F - multifrequenza 5.5-10 MHz, •profondità d’immagine 12 cm•</t>
  </si>
  <si>
    <t>Prezzo</t>
  </si>
  <si>
    <t xml:space="preserve">Protesi vascolare periferica in PTFE rivestito di gelatina con parete 0.51 con certificata possibilità di trattare la protesi con antibiotico per prevenire e diminuire i rischi di infezioni - Mis. 6/7/8/10 Lunghezza 70 cm </t>
  </si>
  <si>
    <t>Protesi vascolare periferica in PTFE rivestito di gelatina con parete 0.41 con certificata possibilità di trattare la protesi con antibiotico per prevenire e diminuire i rischi di infezioni - Mis. 6/7/8/10 - Lunghezza 70 cm</t>
  </si>
  <si>
    <t>Protesi vascolare periferica conica in ePTFE con e senza supporto esterno rivestito di gelatina con certificata possibilità di trattare la protesi con antibiotico per prevenire e diminuire i rischi di infezioni - Mis. 4-6/ 4-7  Lunghezza 40-45 cm</t>
  </si>
  <si>
    <t>Protesi vascolare per procedure Bypass in ePTFE con e senza supporto esterno con estremità svasata completamente sagomabile e rivestita con una doppia pellicola. Mis. 6/7/8 - lunghezza 70 cm</t>
  </si>
  <si>
    <r>
      <t xml:space="preserve">Protesi vascolare addominale in dacron retta con tessitura a maglia con l’aggiunta di una trama woven nella superficie interna, impregnata di gelatina con certificata possibilità di trattare la protesi con antibiotico per prevenire e diminuire i rischi di infezioni. </t>
    </r>
    <r>
      <rPr>
        <b/>
        <sz val="8"/>
        <rFont val="Verdana"/>
        <family val="2"/>
      </rPr>
      <t>Mis. 12/14/16/18/20/22/24 Lunghezza 25-30- 50 - 60 cm</t>
    </r>
  </si>
  <si>
    <r>
      <t xml:space="preserve">Protesi vascolare periferica in dacron retta con tessitura a maglia con l’aggiunta di una trama woven nella superficie interna, impregnata di gelatina con certificata possibilità di trattare la protesi con antibiotico per prevenire e diminuire i rischi di infezioni. </t>
    </r>
    <r>
      <rPr>
        <b/>
        <sz val="8"/>
        <rFont val="Verdana"/>
        <family val="2"/>
      </rPr>
      <t xml:space="preserve">Mis. 6/7/8/10 - Lunghezza 60 cm </t>
    </r>
  </si>
  <si>
    <r>
      <t>Protesi vascolare periferica armata in dacron con tessitura a maglia con l’aggiunta di una trama woven nella superficie interna, impregnata di gelatina con certificata possibilità di trattare la protesi con antibiotico per prevenire e diminuire i rischi di infezioni.</t>
    </r>
    <r>
      <rPr>
        <b/>
        <sz val="8"/>
        <rFont val="Verdana"/>
        <family val="2"/>
      </rPr>
      <t xml:space="preserve"> Mis. 6/8/10 -Lunghezza 75 cm</t>
    </r>
  </si>
  <si>
    <t>Protesi vascolare in woven con impregnazione di gelatina retta  da 15- 30- 50 e 60 cm</t>
  </si>
  <si>
    <t>P7010102</t>
  </si>
  <si>
    <t>Protesi vascolare in woven con impregnazione di gelatina biforcata - Mis. 12x6, 14x7, 16x8, 18x9, 20x10, 22x11, 24x12</t>
  </si>
  <si>
    <t>Patch carotideo a parete sottile con rivestimento in fluoropolimero - Mis. 6/8/10 - Lunghezza 75 mm</t>
  </si>
  <si>
    <t>Protesi vascolare in dacron knitted impregnata di collagene bovino di tipo I, sanguinamento zero, a quattro branche utilizzata nella rivascolarizzazione dei vasi viscerali successivamente a debranching. Misure da 22 a 30 mm</t>
  </si>
  <si>
    <t>Supporto valvolare extravenoso in nitinol - Mis. Small / Media / Large</t>
  </si>
  <si>
    <t>Aortic punches monouso, dotati di lama diamantata che permette di ottenere una superficie di taglio lineare, riducendo il trauma sulla parete vasale. Diametri vari da 2,8 a 6 mm. Latex-free</t>
  </si>
  <si>
    <t>Aortic punches monouso, muniti di anelli da presa e punta conica, punta in acciaio che permette il taglio di pareti calcifiche. Diametri vari da 2,7 a 5,5 mm. Latex-free</t>
  </si>
  <si>
    <t>SET GUAINE STERILI IN PVC per copertura sterile sonda ecografica, dotata di siringa con gel ecografico.</t>
  </si>
  <si>
    <t>SET GUAINE STERILI IN PVC per copertura sterile dell'Amplificatore di Brillanza, della Consolle angiografica prossima al Tavolo Operatorio e della Pedaliera dei comandi dell'apparecchio radiologico.</t>
  </si>
  <si>
    <t>SET GUAINE STERILI IN PVC per copertura sterile del Flat Panel (cm 30 x 30), della Consolle angiografica prossima al Tavolo Operatorio e della Pedaliera dei comandi dell'apparecchio radiologico.</t>
  </si>
  <si>
    <t>LOTTO 13</t>
  </si>
  <si>
    <t>LOTTI 14</t>
  </si>
  <si>
    <t>Lotti 14</t>
  </si>
  <si>
    <t>Lotti 15</t>
  </si>
  <si>
    <t>Catetere Guida Orientabile
Catetere portante, girevole, radiopaco, dotato di impugnatura ergonomica ed estremità distale pieghevole sino a 210° mediante comando posto sulla manopola. Il catetere è lungo 55 cm e la punta pieghevole è rispettivamente di mm 25 e 50.</t>
  </si>
  <si>
    <t xml:space="preserve">Guida metallica orientabile, provvista di due trasduttori elettronici sulla punta (pressione e flusso).con trasduttore di flusso sulla punta e un trasduttore di pressione a 1,5 cm dalla punta. da utilizzare  con il dispositivo di misurazione della pressione e flusso , la guida  utilizza la tecnologia ad ultrasuoni per misurare accuratamente la velocità del flusso arterioso nelle coronarie.con un trasduttore ultrasonico, posizionato sulla punta della guida, emette onde sonore che vengono riflesse dai globuli rossi in movimento e ricevute nuovamente dal trasduttore.Elabora, poi, le informazioni così ottenute e le converte in una misura di velocità del flusso e di riserva di flusso coronarica (CFR), utile per determinare la severità della lesione. con sensore di pressione misura il
gradiente di pressione transtenotica durante le procedure diagnostiche e/o interventistiche all’interno delle coronarie e dei vasi periferici. Deve misurare contemporaneamente la CFR e l’FFR. La parte distale della punta  preformabile e radiopaca. La guida deve avere un cavo di connessione rotante che consente di collegarla al dispositivo sopra menzionato per il rilevamento della pressione e di un secondo connettore rotondo per il flusso.Lunghezza: 185 cm -Diametro: 0.014” - segmento Radiopaco: 3 cm e 1,5 cm Distanza del sensore di pressione dalla punta: 0 cm e 1,5 cm . La ditta dovrà fornire per tutta la durata della gara n. 1 apparecchiatura in uso gratuito . </t>
  </si>
  <si>
    <t>Catetere intravascolare ad ultrasuoni a tecnologia meccanica 40 Mhz. SR-PRO per apparecchiatura IVUS. con generazione del segnale grazie alla rotazione di un singolo cristallo pizoelettrico posto sulla punta del catetere. La ditta dovrà fornire per tutta la durata della gara n. 1 apparecchiatura in uso gratuito .</t>
  </si>
  <si>
    <t>Guanto chirurgico sterile composto da pellicola multistrato, caratterizzato dalla presenza diuno strato amtibatterico (Benzalconio Cloruro) completamente isolato tra due strati ermetici di elastomero sintetico, che in caso di rottura del guanto difonde all'esterno proteggendo il paziente da possibili infezioni provenienti dalla cute delle mani dell'operatore. Fabbisogno annuale previsto in singoli paia di guanti</t>
  </si>
  <si>
    <t>Pledgets in PTFE rotondi diam. 4,8 mm.</t>
  </si>
  <si>
    <t>Felt chirurgici in PTFE  - cm 2,5 x 2,5</t>
  </si>
  <si>
    <t>Felt chirurgici in PTFE  - cm 0,6 x 5,1</t>
  </si>
  <si>
    <t>Felt chirurgici in PTFE  - cm 1 x 10</t>
  </si>
  <si>
    <t>Felt chirurgici in PTFE  - cm 2,5 x 15</t>
  </si>
  <si>
    <t>Felt chirurgici in PTFE  - cm 5 x 5</t>
  </si>
  <si>
    <t>Felt chirurgici in PTFE  - cm 2,5 x 10</t>
  </si>
  <si>
    <t>Pledget in PTFE rettangolari  4,8 x 9,5 mm.</t>
  </si>
  <si>
    <t>Pledget in PTFE quadrati 6 x 6 mm.</t>
  </si>
  <si>
    <t>Pledget in PTFE ovali 4,8 x 6 mm.</t>
  </si>
  <si>
    <t>Pledget in PTFE rettangolari 4,8 x 6 mm.</t>
  </si>
  <si>
    <t>Pledget in PTFE quadrati 7,9 x 7,9 mm.</t>
  </si>
  <si>
    <t>Felt in PTFE ad ampio spessore 15 x15 cm.</t>
  </si>
  <si>
    <t>Felt in PTFE ad ampio spessore 10 x10 cm.</t>
  </si>
  <si>
    <t>Felt chirurgici in poliestere, spessore 1,65 mm. Mis. 15,x15,.</t>
  </si>
  <si>
    <t>Felt PTFE - 10 x 10cm.</t>
  </si>
  <si>
    <t>Felt PTFE - 15 x 15cm.</t>
  </si>
  <si>
    <t>Felt PTFE a bassa porosità - 10 x 10cm.</t>
  </si>
  <si>
    <t>Felt PTFE a bassa porosità - 15 x 15cm.</t>
  </si>
  <si>
    <t>Protesi vascolare in PTFE monostruttura, Vario-Stretch, doppia porosità 60 micron esterna e 20 micron interna, con struttura internodale a “V”. Thin wall con terminale conico: lunghezza 90 cm, diametro 4-7, 6-8 mm</t>
  </si>
  <si>
    <t>Protesi vascolare in PTFE monostruttura, Vario-Stretch, doppia porosità 60 micron esterna e 20 micron interna, con struttura internodale a “V”. Thin wall con spirale di rinforzo rimovibile (no anelli): lunghezza 90 cm, diametro 6, 7, 8 mm</t>
  </si>
  <si>
    <t>Tunnellizzatore con sistema di olive intercambiabili, compatibile a protesi stesso lotto preconfezionate con testa girevole. Tunnellizzatore 26 cm, curvo 50°; 27 cm curvo 180°; 33 cm curvo 12°; estensione per tunnellizzatore 25 cm. Olive da 6, 7, 8, 10 mm</t>
  </si>
  <si>
    <t>Z1212020602</t>
  </si>
  <si>
    <t>Pinze per coagulazione bipolare a baionetta monouso, isolate per tutta la lunghezza, complete di cavo a doppio Pin da 3,6 mt. Lunghezza da 18 a 25.4 cm dimensione Punte da 0,4 a 2,0 mm</t>
  </si>
  <si>
    <t>Minibulldog vascolari a molla monouso, con morsi rivestiti di materiale polimerico biocompatibile, flessibile per garantire l’atraumaticità sui vasi, con meccanismo che permetta di regolare la forza applicata in almeno tre livelli</t>
  </si>
  <si>
    <t>Sistema monouso per la protezione dei fili di sutura da montare sulle punte dei morsi delle clamp per i fili di sutura (mosquito). Deve essere realizzato in materiale polimerico biocompatibile, radiopaco, colorazione fluo per garantirne l’agevole rintracciabilità sul tavolo operatorio. Deve inoltre essere realizzato in un pezzo unico.</t>
  </si>
  <si>
    <t>Kit monouso, certificato per uso clinico, comprensivo di centrifuga dedicata in service, per la preparazione, in circuito chiuso sterile, di concentrati piastrinici a partire da modeste quantità di sangue intero composto da 1 provetta certificata con gel separatore, fiala di calcio gluconato e materiale di prelievo</t>
  </si>
  <si>
    <t>Kit monouso, certificato per uso clinico, per la preparazione, in circuito chiuso sterile, di concentrati piastrinici a partire da modeste quantità di sangue intero composto da 2 provette certificate, con gel separatore, fiala di calcio gluconato e materiale di prelievo</t>
  </si>
  <si>
    <t>Kit monouso, certificato per uso clinico, per la preparazione, in circuito chiuso sterile, di concentrati piastrinici a partire da modeste quantità di sangue intero composto da 2 provette certificate, con gel separatore, provetta per la preparazione di trombina autologa e materiale di prelievo</t>
  </si>
  <si>
    <t xml:space="preserve">Patch vascolare di collagene bovino di elevata resistenza trasversale di sutura e bassa permeabilità. Dim. Da 6 x 75 mm a 10 x 75 mm con disegno anatomico </t>
  </si>
  <si>
    <t>Sistema di controllo a fine intervento per la gestione delle garze contaminate/sporche, strumenti e conta aghi composto da un contenitore trasparente monouso con coperchio diviso in 5 sezioni che riduca la ritenzione e la manipolazione e assista nella conta delle garze contaminate. I contenitori dovranno essere impilabili e, durante le attività di sala, posizionati su uno stand provvisto di alloggiamenti, regolabile in altezza e dotato di ruote piroettanti ed autobloccanti , che ne permettano il facile utilizzo per il personale.</t>
  </si>
  <si>
    <t>Set di Tunnellizzatori per accessi vascolari Artero-Venosi in acciaio con lunghezze diverse,  da 19 a 25 cm circa, e diametri da 5mm 7 mm  da utilizzare con le guaine riportate alla voce precedente</t>
  </si>
  <si>
    <t>Set di Tunnellizzatori arteriosi periferici in acciaio con lunghezze diverse,  58 cm e 48 cm circa, due diametri (8,5 mm e fino a 11 mm per la parte arteriosa, fino a 6 mm per la parte arterovenosa)</t>
  </si>
  <si>
    <t xml:space="preserve">Catetere idrofilico ideato per dare supporto alla guida nel trattamento di occlusioni totali croniche o di lesioni in vasi tortuosi o morfologicamente complessi. Compatibile con fili guida da 0.014” a 0.035", grazie al particolare design della punta e del corpo, consente una trasmissione della torsione precisa e controllata e può quindi essere orientato in qualsiasi direzione fino al raggiungimento della lesione da trattare. Corredato di marker radiopachi a distanza di 1 cm l'uno dall'altro per una lunghezza totale di 30 cm. Lunghezze e calibri di varie misure. </t>
  </si>
  <si>
    <t>Guanto di esaminazione non sterile, sintetico, senza polveri che permette la riduzione del rischio di contaminazione virale (HIV o HCV) per il personale medico o infermieristico. Essoè costituito da una struttura multistrato con uno strato intermedio contenente liquido disinfettante (Elastomero termoplastico + miscela di ammoni quaternari e digluconato di clorexidina) che permette la neutralizzazione dell'agente patogeno anche in caso di punture accidentali. Fabbisogno annuale previsto in singoli paia di guanti</t>
  </si>
  <si>
    <t>Guida in acciaio da .018 e .035”, con anima a supporto differenziato, ad elevato supporto e  controllo di torsione, dotata di marker radiopachi in punta. Punta rastremata negli ultimi 5 e 17 cm. ad alta radiopacità e preformabile per tutta la lunghezza. Rivestimento idrofilico nella parte distale operativa. Lunghezza disponibile 145, 190 cm e 300 cm</t>
  </si>
  <si>
    <t>Stent in acciaio premontato su catetere a palloncino. Completamente incapsulato in PTFE. Sistema RX monorail compatibile con guida da .014 lunghezza 16-21-24 mm diametro 5-6-7 Fr compatibile con introduttore da 5 e 6 Fr .</t>
  </si>
  <si>
    <t xml:space="preserve">Stent  vascolare premontato su catetere a palloncino. Completamente incapsulato in PTFE a porosità controllata di 100 – 120 micron.  Ampi diametri da 12, 14 e 16 mm espandibili a 22mm. Lunghezze di 29, 41 e 61 mm. Compatibili con introduttore non superiore a 11Fr </t>
  </si>
  <si>
    <t>Stent  vascolare premontato su catetere a palloncino. Completamente incapsulato in PTFE a porosità controllata di 100 – 120 micron. Diametri da 5, 6, 7, 8, 9, 10 mm espandibili a 12mm. Lunghezze 16, 22, 38 e 59 mm. Compatibili con introduttori non superiori a 7F.</t>
  </si>
  <si>
    <t xml:space="preserve">Manipolo monouso 15°/14mm. sistema idrochirurgico  per il debridement delle ferite molli o necrotiche in lesioni traumatiche confezione sterile   </t>
  </si>
  <si>
    <t>Miniclip vascolari monouso a molla con morsi rivestiti di materiale polimerico biocompatibile flessibile allo scopo di garantire l’atraumaticità sui vasi. Disponibili in diverse lunghezze sia nella versione retta sia angolata e caratterizzate da colorazione fluorescente allo scopo di garantire la facile individuazione sul campo operatorio.</t>
  </si>
  <si>
    <t>Sistema per il controllo della Nefropatia damezzo di contrasto., composto da una macchina e relativi kit per singola procedura. La ditta aggiudicatrice si fa carico di consegnare la macchina senza costi aggiuntivi per l’Azienda</t>
  </si>
  <si>
    <t xml:space="preserve">Cateteri angiografici idrofili in poliuretano e poliammide con armatura interna del corpo catetere in acciaio inossidabile a 16 fili (5 Fr) e 32 fili (4 Fr) a sezione tonda e piatta, ad esclusione della punta, diametro 4 e 5 Fr, compatibile con guida 38”, punta distale idrofila. Possibilità di varie curve: Simmons, Headhunter, Bentson Hanafee, Vertebral, Cobra, Curva J, Newton. </t>
  </si>
  <si>
    <t>Catetere angiografico 4 e 5 Fr cm 100 in poliuretano e poliammide con armatura interna del corpo catetere ad esclusione della punta, compatibile con guida da 0.038, punta distale idrofila. Varie curve.</t>
  </si>
  <si>
    <t>Microcatetere idrofilo per embolizzazione. Sistema coassiale per embolizzazione, costituito da un microcatetere  coassiale monoblocco da 2,7 fr. Rastremato negli ultimi 7 cm e guida idrofilica da 0,021 uniti da un attacco luer-lock. La struttura è a tre strati, con parete interna in PTFE, armatura elicoidale a disegno variabile in tungsteno e parete esterna atraumatica in poliuretano, ricoperta dal polimero idrofilo M2 nei 30 cm distali</t>
  </si>
  <si>
    <t>VANTAGGI DI UTILIZZO PER SINGOLO LOTTO (controllo torsione e spinta dello stelo, flessibilità dello stelo, regolarità bordi di taglio, efficacia della presa, efficacia coagulativa)</t>
  </si>
  <si>
    <t xml:space="preserve">Protesi vascolare in P.T.F.E stretch allungabile per piu' del 30%     del 30% con eparina legata covalentemente alla superfice endoluminale parete standard.     
Misure: Diam.mm 5-6-8 Lungh.cm80       </t>
  </si>
  <si>
    <r>
      <t xml:space="preserve">MATERIALE DA AGGIUDICARE PER SINGOLO LOTTO </t>
    </r>
    <r>
      <rPr>
        <b/>
        <sz val="12"/>
        <rFont val="Arial Black"/>
        <family val="2"/>
      </rPr>
      <t>MATERIALE IN CONTO DEPOSITO</t>
    </r>
  </si>
  <si>
    <t xml:space="preserve">Protesi vascolare periferica in PTFE rivestito di gelatina con parete 0.51 con certificata possibilità di trattare la protesi con antibiotico per prevenire e diminuire i rischi di infezioni - Mis. 6/7/8 Lunghezza 50 cm </t>
  </si>
  <si>
    <t>Protesi vascolare periferica in PTFE armato rivestito di gelatina con parete 0.51 con certificata possibilità di trattare la protesi con antibiotico per prevenire e diminuire i rischi di infezioni - Mis. 6/7/8/10 - Lunghezza 70 cm</t>
  </si>
  <si>
    <t>Protesi vascolare periferica in PTFE rivestito di gelatina con parete 0.41 con certificata possibilità di trattare la protesi con antibiotico per prevenire e diminuire i rischi di infezioni - Mis. 6/7/8 - Lunghezza 50 cm</t>
  </si>
  <si>
    <t>Protesi vascolare periferica in PTFE armato rivestito di gelatina con parete 0.41 con certificata possibilità di trattare la protesi con antibiotico per prevenire e diminuire i rischi di infezione - Mis. 6/7/8/10 - Lunghezza 70 cm</t>
  </si>
  <si>
    <t xml:space="preserve">Protesi per accesso emodialitico a struttura trilaminare (PTFE, elastomero autosigillante, pellicola di PTFE). Consente l’immediato accesso emodialitico, una rapida emostasi alla rimozione dell’ago. Disponibile nelle configurazioni retta e precurvata. Vari diametri e lunghezze -  Mis. Retta: 6x50 / Precurvata: 6x50 </t>
  </si>
  <si>
    <t xml:space="preserve">Protesi vascolare, retta e biforcata, in poliestere knitted intrecciato con filato di PET ed impregnata al  collagene di origine bovina. Lunghezze 20, 40,60 cm; diametri vari Protesi Multiforcata in dacron maglia - Protesi Retta in dacron maglia 
</t>
  </si>
  <si>
    <t xml:space="preserve">Protesi vascolare, retta e biforcata, in poliestere Woven ad alta resistenza rivestita in  collagene bovino. Lunghezze 20, 40, 50 e 70 cm; diametri vari Protesi Biforcata e Retta
</t>
  </si>
  <si>
    <t xml:space="preserve">Protesi vascolari per procedure  di bypass in politetrafluoroetilene espanso (ePTFE)  coestruse al carbonio, con estremità cuffiata per shunt arterovenosi, di diversi diametri a lunghezze   
</t>
  </si>
  <si>
    <t xml:space="preserve">Protesi vascolari per procedure  di bypass in politetrafluoroetilene espanso (ePTFE)  coestruse al carbonio, dotate di cuffia in corrispondenza dell’estremità distale, con e senza supporto esterno a spirale rimovibile e di diversi diametri a lunghezze
Protesi non Rinforzata  Protesi Rinforzata 
</t>
  </si>
  <si>
    <t xml:space="preserve">Protesi vascolari in politetrafluoroetilene espanso (ePTFE)  coestruse al carbonio a parete standard e sottile con e senza supporto esternoa spirale rimovibile di diversi diametri e lunghezze. 
</t>
  </si>
  <si>
    <t>INTRODUTTORI ARMATI RESISTENTI AL KINKING CON MARKER RADIOPACO IN PUNTA: Introduttore in teflon radiopaco di grosso calibro da 9,10,12,14,16,18 Fr lunghezza  da 13,30,45,70,e 80cm, disponibile anche con guida e ago</t>
  </si>
  <si>
    <t>Lotto 9</t>
  </si>
  <si>
    <t>LOTTI 11</t>
  </si>
  <si>
    <t>LOTTO 12</t>
  </si>
  <si>
    <t xml:space="preserve">Set per l’embolizzazione della Vena Spermatica formato da guida in nitinol idrofila Roadrunner da .038”, catetere guida da 6F, guida Roadrunner da .016”, microcatetere per infusione idrofilo da 3F, ago cannula di introduzione a due elementi. </t>
  </si>
  <si>
    <t>Acquisto in CONTO DEPOSITO</t>
  </si>
  <si>
    <t>Guide angiografiche con anima in nitinolo, quadruplo rivestimento idrofilico con tecnologia Photolink a garanzia di una lubricità di lunga durata per interventi complessie e ottima risposta alla torsione. Diametro 0,035, unghezze 150, 180 e 260cm, supporto regular e stiff, con punte dritte e angolate. Con torquer incluso.</t>
  </si>
  <si>
    <t>LOTTI 16</t>
  </si>
  <si>
    <t>Lotto 16</t>
  </si>
  <si>
    <t>5,500,00</t>
  </si>
  <si>
    <t>Lotto 1.a Lotto CIG [4527683A33]</t>
  </si>
  <si>
    <t>Lotto 1.b CIG [4527707E00]</t>
  </si>
  <si>
    <t>Lotto 1.c CIG [4527750180]</t>
  </si>
  <si>
    <t>Lotto 1.d  CIG 4527864F8F</t>
  </si>
  <si>
    <t>Lotto 1.e CIG 4527921E99</t>
  </si>
  <si>
    <t xml:space="preserve">Lotto 1.f CIG [452811812F] </t>
  </si>
  <si>
    <t xml:space="preserve">Lotto 1.g  CIG [4528151C67] </t>
  </si>
  <si>
    <t xml:space="preserve">Lotto 1.h CIG [4528164723] </t>
  </si>
  <si>
    <t xml:space="preserve">Lotto 1.i CIG [4528174F61] </t>
  </si>
  <si>
    <t xml:space="preserve">Lotto 1.m CIG [4528198333] </t>
  </si>
  <si>
    <t>Lotto 1.l CIG [4528193F0F]</t>
  </si>
  <si>
    <t xml:space="preserve">Lotto 2.a CIG [45282405DB] </t>
  </si>
  <si>
    <t>Lotto 2.b CIG [4528276391]</t>
  </si>
  <si>
    <t xml:space="preserve">Lotto 2.c CIG [4528288D75] </t>
  </si>
  <si>
    <t xml:space="preserve">Lotto 2.d  CIG [45282985B8] </t>
  </si>
  <si>
    <t xml:space="preserve">Lotto 2.e CIG [45283142ED] </t>
  </si>
  <si>
    <t xml:space="preserve">Lotto 2.f CIG [4528324B2B] </t>
  </si>
  <si>
    <t xml:space="preserve">Lotto 3.a CIG [4528343AD9] </t>
  </si>
  <si>
    <t xml:space="preserve">Lotto 3.b CIG [452835331C] </t>
  </si>
  <si>
    <t xml:space="preserve">Lotto 3.c CIG [4528364C2D] </t>
  </si>
  <si>
    <t xml:space="preserve">Lotto 3.d CIG [45283722CA] </t>
  </si>
  <si>
    <t xml:space="preserve">Lotto 3.e CIG [4528388FFA] </t>
  </si>
  <si>
    <t xml:space="preserve">Lotto 3.f CIG [452839883D] </t>
  </si>
  <si>
    <t xml:space="preserve">Lotto 3.g CIG [4528409153] </t>
  </si>
  <si>
    <t xml:space="preserve">Lotto 3.h  CIG [45284188BE] </t>
  </si>
  <si>
    <t xml:space="preserve">Lotto 4.a CIG [45284589C0] </t>
  </si>
  <si>
    <t xml:space="preserve">Lotto 4.b CIG [4528464EB2] </t>
  </si>
  <si>
    <t xml:space="preserve">Lotto 4.c CIG [4528480BE7] </t>
  </si>
  <si>
    <t xml:space="preserve">Lotto 4.d CIG [4528494776] </t>
  </si>
  <si>
    <t xml:space="preserve">Lotto 4.e  CIG [4528501D3B] </t>
  </si>
  <si>
    <t xml:space="preserve">Lotto 4.f CIG [452852510D] </t>
  </si>
  <si>
    <t xml:space="preserve">Lotto 4.g CIG [4528537AF1] </t>
  </si>
  <si>
    <t xml:space="preserve">Lotto 4.h CIG [45285505AD] </t>
  </si>
  <si>
    <t xml:space="preserve">Lotto 5.a CIG [4528571701] </t>
  </si>
  <si>
    <t xml:space="preserve">Lotto 5.b CIG [45285830EA] </t>
  </si>
  <si>
    <t xml:space="preserve">Lotto 5.c  CIG [452860316B] </t>
  </si>
  <si>
    <t xml:space="preserve">Lotto 5.d CIG [4528618DC8] </t>
  </si>
  <si>
    <t xml:space="preserve">Lotto 5.e CIG [4528634AFD] </t>
  </si>
  <si>
    <t xml:space="preserve">Lotto 5.f CIG [4528640FEF] </t>
  </si>
  <si>
    <t xml:space="preserve">Lotto 5.g CIG [45286464E6] </t>
  </si>
  <si>
    <t xml:space="preserve">Lotto 5.h CIG [4528657DF7] </t>
  </si>
  <si>
    <t xml:space="preserve">Lotto 5.i  CIG [4528666567] </t>
  </si>
  <si>
    <t xml:space="preserve">Lotto 5.l  CIG [4528694C80] </t>
  </si>
  <si>
    <t xml:space="preserve">Lotto 5.m CIG [45287098E2] </t>
  </si>
  <si>
    <t xml:space="preserve">Lotto 5.n CIG [4528719125] </t>
  </si>
  <si>
    <t xml:space="preserve">Lotto 6.a CIG [4528750AB7] </t>
  </si>
  <si>
    <t xml:space="preserve">Lotto 6.b CIG [45287678BF] </t>
  </si>
  <si>
    <t xml:space="preserve">Lotto 6.c CIG [4528773DB1] </t>
  </si>
  <si>
    <t xml:space="preserve">Lotto 6.d CIG [452878686D] </t>
  </si>
  <si>
    <t xml:space="preserve">Lotto 6.e CIG [4528804748] </t>
  </si>
  <si>
    <t xml:space="preserve">Lotto 6.f CIG [4528811D0D] </t>
  </si>
  <si>
    <t xml:space="preserve">Lotto 6.g CIG [45288236F6] </t>
  </si>
  <si>
    <t xml:space="preserve">Lotto 6.h CIG [4528832E61] </t>
  </si>
  <si>
    <t xml:space="preserve">Lotto 6.i CIG [4528851E0F] </t>
  </si>
  <si>
    <t xml:space="preserve">Lotto 7.a CIG [4528866A71] </t>
  </si>
  <si>
    <t xml:space="preserve">Lotto 7.b CIG [452887410E] </t>
  </si>
  <si>
    <t xml:space="preserve">Lotto 7.c CIG [452888494C] </t>
  </si>
  <si>
    <t xml:space="preserve">Lotto 7.d CIG [4528892FE4] </t>
  </si>
  <si>
    <t xml:space="preserve">Lotto 8.a   CIG [4530362CFA] </t>
  </si>
  <si>
    <t xml:space="preserve">Lotto 8.b  CIG [45303692C4] </t>
  </si>
  <si>
    <t>Lotto 8.c CIG [453037795C]</t>
  </si>
  <si>
    <t>Lotto 8.d CIG [45303925BE]</t>
  </si>
  <si>
    <t xml:space="preserve">Lotto 8.e CIG [4530402DFC] </t>
  </si>
  <si>
    <t xml:space="preserve">Lotto 8.f  CIG [4530418B31] </t>
  </si>
  <si>
    <t xml:space="preserve">Lotto 8.g CIG [4530429447] </t>
  </si>
  <si>
    <t xml:space="preserve">Lotto 8.h CIG [4530436A0C] </t>
  </si>
  <si>
    <t xml:space="preserve">Lotto 8.i CIG [45304440A9] </t>
  </si>
  <si>
    <t xml:space="preserve">Lotto 8.l CIG [45304716EF] </t>
  </si>
  <si>
    <t xml:space="preserve">Lotto 8.m  CIG [45304841AB] </t>
  </si>
  <si>
    <t xml:space="preserve">Lotto 8.n CIG [4530493916] </t>
  </si>
  <si>
    <t xml:space="preserve">Lotto 8.o CIG [45305074A5] </t>
  </si>
  <si>
    <t xml:space="preserve">Lotto 8.p  CIG [4530533A18] </t>
  </si>
  <si>
    <t xml:space="preserve">Lotto 8.q CIG [4530550820] </t>
  </si>
  <si>
    <t xml:space="preserve">Lotto 8.r CIG [4530572A47] </t>
  </si>
  <si>
    <t xml:space="preserve">Lotto 8.s CIG [45305865D6] </t>
  </si>
  <si>
    <t xml:space="preserve">Lotto 9.a CIG [4530605584] </t>
  </si>
  <si>
    <t xml:space="preserve">Lotto 9.b CIG [453062345F] </t>
  </si>
  <si>
    <t xml:space="preserve">Lotto 9.c CIG [453064782C] </t>
  </si>
  <si>
    <t xml:space="preserve">Lotto 9.d CIG [45306835E2] </t>
  </si>
  <si>
    <t xml:space="preserve">Lotto 10.a CIG [453069609E] </t>
  </si>
  <si>
    <t xml:space="preserve">Lotto 10.b CIG [45307236E4] </t>
  </si>
  <si>
    <t xml:space="preserve">Lotto 10.c CIG [4530731D7C] </t>
  </si>
  <si>
    <t xml:space="preserve">Lotto 10.d CIG [45307637E6] </t>
  </si>
  <si>
    <t xml:space="preserve">Lotto 10.e CIG [4530777375] </t>
  </si>
  <si>
    <t xml:space="preserve">Lotto 10.f CIG [4530786AE0] </t>
  </si>
  <si>
    <t xml:space="preserve">Lotto 11.a CIG [4530812058] </t>
  </si>
  <si>
    <t xml:space="preserve">Lotto 11.b  CIG [453105480A] </t>
  </si>
  <si>
    <t xml:space="preserve">Lotto 11.c  CIG [453105480A] </t>
  </si>
  <si>
    <t>Lotto 11.d CIG [4531097B85]</t>
  </si>
  <si>
    <t xml:space="preserve">Lotto 11.e CIG [45311127E7] </t>
  </si>
  <si>
    <t xml:space="preserve">Lotto 11.f CIG [45311230FD] </t>
  </si>
  <si>
    <t xml:space="preserve">LOTTO 12.a CIG [4531144251] </t>
  </si>
  <si>
    <t xml:space="preserve">LOTTO 12.b CIG [4531159EAE] </t>
  </si>
  <si>
    <t xml:space="preserve">LOTTO 13.a CIG [453117296A] </t>
  </si>
  <si>
    <t>LOTTO 14.a CIG [45312054A7]</t>
  </si>
  <si>
    <t xml:space="preserve">LOTTO 15.a CIG [4531220109] </t>
  </si>
  <si>
    <t xml:space="preserve">LOTTO 15.b CIG [4531233BC0] </t>
  </si>
  <si>
    <t xml:space="preserve">Lotto 16.a CIG [4531258065] </t>
  </si>
  <si>
    <t xml:space="preserve">Lotto 16.b CIG [4531273CC2] </t>
  </si>
  <si>
    <t xml:space="preserve">Lotto 16.c CIG [4531291B9D]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</si>
</sst>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00"/>
    <numFmt numFmtId="171" formatCode="&quot;€&quot;\ #,##0.00"/>
    <numFmt numFmtId="172" formatCode="&quot;Sì&quot;;&quot;Sì&quot;;&quot;No&quot;"/>
    <numFmt numFmtId="173" formatCode="&quot;Vero&quot;;&quot;Vero&quot;;&quot;Falso&quot;"/>
    <numFmt numFmtId="174" formatCode="&quot;Attivo&quot;;&quot;Attivo&quot;;&quot;Disattivo&quot;"/>
    <numFmt numFmtId="175" formatCode="[$€-2]\ #.##000_);[Red]\([$€-2]\ #.##000\)"/>
    <numFmt numFmtId="176" formatCode="[$-410]dddd\ d\ mmmm\ yyyy"/>
    <numFmt numFmtId="177" formatCode="00000"/>
  </numFmts>
  <fonts count="65">
    <font>
      <sz val="10"/>
      <name val="Verdana"/>
      <family val="0"/>
    </font>
    <font>
      <sz val="11"/>
      <color indexed="8"/>
      <name val="Calibri"/>
      <family val="2"/>
    </font>
    <font>
      <b/>
      <sz val="10"/>
      <name val="Verdana"/>
      <family val="2"/>
    </font>
    <font>
      <sz val="8"/>
      <name val="Verdana"/>
      <family val="2"/>
    </font>
    <font>
      <b/>
      <sz val="8"/>
      <name val="Verdana"/>
      <family val="2"/>
    </font>
    <font>
      <sz val="8"/>
      <name val="Arial"/>
      <family val="2"/>
    </font>
    <font>
      <b/>
      <sz val="9"/>
      <name val="Verdana"/>
      <family val="2"/>
    </font>
    <font>
      <sz val="8"/>
      <color indexed="8"/>
      <name val="Verdana"/>
      <family val="2"/>
    </font>
    <font>
      <b/>
      <sz val="11"/>
      <name val="Verdana"/>
      <family val="2"/>
    </font>
    <font>
      <sz val="10"/>
      <name val="Arial"/>
      <family val="2"/>
    </font>
    <font>
      <sz val="10"/>
      <name val="Times New Roman"/>
      <family val="1"/>
    </font>
    <font>
      <b/>
      <i/>
      <sz val="14"/>
      <name val="Verdana"/>
      <family val="2"/>
    </font>
    <font>
      <sz val="12"/>
      <name val="Times New Roman"/>
      <family val="1"/>
    </font>
    <font>
      <b/>
      <sz val="12"/>
      <name val="Verdana"/>
      <family val="2"/>
    </font>
    <font>
      <b/>
      <sz val="16"/>
      <name val="Verdana"/>
      <family val="2"/>
    </font>
    <font>
      <b/>
      <sz val="14"/>
      <name val="Verdana"/>
      <family val="2"/>
    </font>
    <font>
      <sz val="9"/>
      <name val="Verdana"/>
      <family val="2"/>
    </font>
    <font>
      <sz val="11"/>
      <name val="Verdana"/>
      <family val="2"/>
    </font>
    <font>
      <sz val="8"/>
      <name val="Calibri"/>
      <family val="2"/>
    </font>
    <font>
      <b/>
      <sz val="8"/>
      <name val="Calibri"/>
      <family val="2"/>
    </font>
    <font>
      <sz val="9"/>
      <name val="Arial"/>
      <family val="2"/>
    </font>
    <font>
      <sz val="14"/>
      <name val="Verdana"/>
      <family val="2"/>
    </font>
    <font>
      <b/>
      <i/>
      <sz val="16"/>
      <name val="Verdana"/>
      <family val="2"/>
    </font>
    <font>
      <sz val="12"/>
      <name val="Verdana"/>
      <family val="2"/>
    </font>
    <font>
      <b/>
      <sz val="12"/>
      <name val="Times New Roman"/>
      <family val="1"/>
    </font>
    <font>
      <b/>
      <sz val="12"/>
      <name val="Arial Black"/>
      <family val="2"/>
    </font>
    <font>
      <i/>
      <sz val="10"/>
      <name val="Verdana"/>
      <family val="2"/>
    </font>
    <font>
      <b/>
      <i/>
      <sz val="10"/>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2"/>
      <color indexed="10"/>
      <name val="Verdana"/>
      <family val="2"/>
    </font>
    <font>
      <b/>
      <sz val="16"/>
      <color indexed="10"/>
      <name val="Verdan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rgb="FFFF0000"/>
      <name val="Verdana"/>
      <family val="2"/>
    </font>
    <font>
      <b/>
      <sz val="16"/>
      <color rgb="FFFF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FF99"/>
        <bgColor indexed="64"/>
      </patternFill>
    </fill>
    <fill>
      <patternFill patternType="solid">
        <fgColor rgb="FF66FFFF"/>
        <bgColor indexed="64"/>
      </patternFill>
    </fill>
    <fill>
      <patternFill patternType="solid">
        <fgColor rgb="FF00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top style="thin"/>
      <bottom style="thin"/>
    </border>
    <border>
      <left style="thin"/>
      <right/>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44" fontId="0" fillId="0" borderId="0" applyFont="0" applyFill="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9"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5">
    <xf numFmtId="0" fontId="0" fillId="0" borderId="0" xfId="0" applyAlignment="1">
      <alignment/>
    </xf>
    <xf numFmtId="0" fontId="3" fillId="0" borderId="10" xfId="0" applyFont="1" applyFill="1" applyBorder="1" applyAlignment="1">
      <alignment wrapText="1"/>
    </xf>
    <xf numFmtId="0" fontId="2" fillId="0" borderId="10" xfId="0" applyFont="1" applyFill="1" applyBorder="1" applyAlignment="1">
      <alignment wrapText="1"/>
    </xf>
    <xf numFmtId="0" fontId="0" fillId="0" borderId="0" xfId="0" applyFill="1" applyAlignment="1">
      <alignment wrapText="1"/>
    </xf>
    <xf numFmtId="0" fontId="3" fillId="0" borderId="10" xfId="0" applyFont="1" applyFill="1" applyBorder="1" applyAlignment="1">
      <alignment horizontal="right" wrapText="1"/>
    </xf>
    <xf numFmtId="0" fontId="2" fillId="0" borderId="10" xfId="0" applyFont="1" applyFill="1" applyBorder="1" applyAlignment="1">
      <alignment horizontal="right" wrapText="1"/>
    </xf>
    <xf numFmtId="0" fontId="3" fillId="0" borderId="10" xfId="0" applyFont="1" applyFill="1" applyBorder="1" applyAlignment="1">
      <alignment vertical="top" wrapText="1"/>
    </xf>
    <xf numFmtId="0" fontId="3" fillId="0" borderId="0" xfId="0" applyFont="1" applyFill="1" applyAlignment="1">
      <alignment wrapText="1"/>
    </xf>
    <xf numFmtId="0" fontId="10" fillId="0" borderId="10" xfId="0" applyFont="1" applyFill="1" applyBorder="1" applyAlignment="1">
      <alignment vertical="top" wrapText="1"/>
    </xf>
    <xf numFmtId="0" fontId="0" fillId="0" borderId="11" xfId="0" applyFont="1" applyFill="1" applyBorder="1" applyAlignment="1">
      <alignment horizontal="center" wrapText="1"/>
    </xf>
    <xf numFmtId="0" fontId="3" fillId="0" borderId="10" xfId="0" applyNumberFormat="1" applyFont="1" applyFill="1" applyBorder="1" applyAlignment="1">
      <alignment horizontal="left" wrapText="1" indent="2"/>
    </xf>
    <xf numFmtId="0" fontId="6" fillId="0" borderId="10" xfId="0" applyFont="1" applyFill="1" applyBorder="1" applyAlignment="1">
      <alignment horizontal="center" vertical="center" wrapText="1"/>
    </xf>
    <xf numFmtId="0" fontId="2" fillId="0" borderId="0" xfId="0" applyFont="1" applyFill="1" applyAlignment="1">
      <alignment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1" xfId="0" applyFont="1" applyFill="1" applyBorder="1" applyAlignment="1">
      <alignment horizontal="center"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0" xfId="0" applyNumberFormat="1" applyFont="1" applyFill="1" applyBorder="1" applyAlignment="1">
      <alignment wrapText="1"/>
    </xf>
    <xf numFmtId="171" fontId="3" fillId="0" borderId="10" xfId="0" applyNumberFormat="1"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center" wrapText="1"/>
    </xf>
    <xf numFmtId="0" fontId="0" fillId="0" borderId="0" xfId="0" applyFont="1" applyFill="1" applyAlignment="1">
      <alignment/>
    </xf>
    <xf numFmtId="0" fontId="8" fillId="0" borderId="10" xfId="0" applyFont="1" applyFill="1" applyBorder="1" applyAlignment="1">
      <alignment horizontal="center" vertical="center" wrapText="1"/>
    </xf>
    <xf numFmtId="0" fontId="3" fillId="0" borderId="12" xfId="0" applyFont="1" applyFill="1" applyBorder="1" applyAlignment="1">
      <alignment horizontal="right" wrapText="1"/>
    </xf>
    <xf numFmtId="0" fontId="3" fillId="0" borderId="13" xfId="0" applyFont="1" applyFill="1" applyBorder="1" applyAlignment="1">
      <alignment horizontal="left" wrapText="1"/>
    </xf>
    <xf numFmtId="0" fontId="3" fillId="0" borderId="12" xfId="0" applyFont="1" applyFill="1" applyBorder="1" applyAlignment="1">
      <alignment vertical="top" wrapText="1"/>
    </xf>
    <xf numFmtId="0" fontId="3" fillId="0" borderId="14" xfId="0" applyFont="1" applyFill="1" applyBorder="1" applyAlignment="1">
      <alignment horizontal="right" wrapText="1"/>
    </xf>
    <xf numFmtId="0" fontId="2" fillId="0" borderId="10" xfId="0" applyFont="1" applyFill="1" applyBorder="1" applyAlignment="1">
      <alignment horizontal="center" vertical="top" wrapText="1"/>
    </xf>
    <xf numFmtId="0" fontId="0" fillId="0" borderId="0" xfId="0" applyFont="1" applyFill="1" applyAlignment="1">
      <alignment wrapText="1"/>
    </xf>
    <xf numFmtId="0" fontId="4" fillId="0" borderId="1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wrapText="1"/>
    </xf>
    <xf numFmtId="0" fontId="3" fillId="0" borderId="0" xfId="0" applyNumberFormat="1" applyFont="1" applyFill="1" applyBorder="1" applyAlignment="1">
      <alignment horizontal="left" wrapText="1" indent="2"/>
    </xf>
    <xf numFmtId="0" fontId="2" fillId="0" borderId="10" xfId="0" applyNumberFormat="1" applyFont="1" applyFill="1" applyBorder="1" applyAlignment="1">
      <alignment horizontal="center" wrapText="1"/>
    </xf>
    <xf numFmtId="0" fontId="4" fillId="0" borderId="0" xfId="0" applyFont="1" applyFill="1" applyBorder="1" applyAlignment="1">
      <alignment horizontal="center" wrapText="1"/>
    </xf>
    <xf numFmtId="0" fontId="2" fillId="0" borderId="15"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wrapText="1"/>
    </xf>
    <xf numFmtId="0" fontId="0" fillId="0" borderId="16" xfId="0" applyFont="1" applyFill="1" applyBorder="1" applyAlignment="1">
      <alignment/>
    </xf>
    <xf numFmtId="0" fontId="2" fillId="0" borderId="17" xfId="0" applyFont="1" applyFill="1" applyBorder="1" applyAlignment="1">
      <alignment/>
    </xf>
    <xf numFmtId="0" fontId="0" fillId="0" borderId="18" xfId="0" applyFont="1" applyFill="1" applyBorder="1" applyAlignment="1">
      <alignment horizontal="left"/>
    </xf>
    <xf numFmtId="0" fontId="0" fillId="0" borderId="18" xfId="0" applyFont="1" applyFill="1" applyBorder="1" applyAlignment="1">
      <alignment horizontal="right" wrapText="1"/>
    </xf>
    <xf numFmtId="0" fontId="0" fillId="0" borderId="19" xfId="0" applyFont="1" applyFill="1" applyBorder="1" applyAlignment="1">
      <alignment/>
    </xf>
    <xf numFmtId="0" fontId="3" fillId="0" borderId="20" xfId="0" applyFont="1" applyFill="1" applyBorder="1" applyAlignment="1">
      <alignment wrapText="1"/>
    </xf>
    <xf numFmtId="0" fontId="3" fillId="0" borderId="20" xfId="0" applyFont="1" applyFill="1" applyBorder="1" applyAlignment="1">
      <alignment horizontal="right" wrapText="1"/>
    </xf>
    <xf numFmtId="0" fontId="3" fillId="0" borderId="14" xfId="0" applyFont="1" applyFill="1" applyBorder="1" applyAlignment="1">
      <alignment wrapText="1"/>
    </xf>
    <xf numFmtId="0" fontId="3" fillId="0" borderId="21" xfId="0" applyFont="1" applyFill="1" applyBorder="1" applyAlignment="1">
      <alignment wrapText="1"/>
    </xf>
    <xf numFmtId="0" fontId="3" fillId="0" borderId="21" xfId="0" applyFont="1" applyFill="1" applyBorder="1" applyAlignment="1">
      <alignment horizontal="right" wrapText="1"/>
    </xf>
    <xf numFmtId="0" fontId="3" fillId="0" borderId="22" xfId="0" applyFont="1" applyFill="1" applyBorder="1" applyAlignment="1">
      <alignment wrapText="1"/>
    </xf>
    <xf numFmtId="0" fontId="13" fillId="0" borderId="20" xfId="0" applyFont="1" applyFill="1" applyBorder="1" applyAlignment="1">
      <alignment horizontal="center" vertical="center" wrapText="1"/>
    </xf>
    <xf numFmtId="0" fontId="13" fillId="0" borderId="13" xfId="0" applyFont="1" applyFill="1" applyBorder="1" applyAlignment="1">
      <alignment horizontal="center"/>
    </xf>
    <xf numFmtId="171" fontId="3" fillId="0" borderId="0" xfId="0" applyNumberFormat="1" applyFont="1" applyFill="1" applyBorder="1" applyAlignment="1">
      <alignment wrapText="1"/>
    </xf>
    <xf numFmtId="0" fontId="0" fillId="0" borderId="0" xfId="0" applyFont="1" applyFill="1" applyBorder="1" applyAlignment="1">
      <alignment horizontal="right" wrapText="1"/>
    </xf>
    <xf numFmtId="171" fontId="4" fillId="0" borderId="10" xfId="0" applyNumberFormat="1" applyFont="1" applyFill="1" applyBorder="1" applyAlignment="1">
      <alignment horizontal="center" vertical="center" wrapText="1"/>
    </xf>
    <xf numFmtId="171" fontId="3" fillId="0" borderId="10" xfId="0" applyNumberFormat="1" applyFont="1" applyFill="1" applyBorder="1" applyAlignment="1">
      <alignment horizontal="right" wrapText="1"/>
    </xf>
    <xf numFmtId="171" fontId="13" fillId="0" borderId="0" xfId="0" applyNumberFormat="1" applyFont="1" applyFill="1" applyAlignment="1">
      <alignment horizontal="center"/>
    </xf>
    <xf numFmtId="171" fontId="0" fillId="0" borderId="0" xfId="0" applyNumberFormat="1" applyFont="1" applyFill="1" applyAlignment="1">
      <alignment/>
    </xf>
    <xf numFmtId="0" fontId="2" fillId="0" borderId="0" xfId="0" applyFont="1" applyFill="1" applyBorder="1" applyAlignment="1">
      <alignment wrapText="1"/>
    </xf>
    <xf numFmtId="0" fontId="2" fillId="0" borderId="10" xfId="0" applyNumberFormat="1" applyFont="1" applyFill="1" applyBorder="1" applyAlignment="1">
      <alignment horizontal="center" vertical="center" wrapText="1"/>
    </xf>
    <xf numFmtId="0" fontId="16" fillId="0" borderId="10" xfId="0" applyFont="1" applyFill="1" applyBorder="1" applyAlignment="1">
      <alignment wrapText="1"/>
    </xf>
    <xf numFmtId="0" fontId="16" fillId="0" borderId="14"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4" xfId="0" applyFont="1" applyFill="1" applyBorder="1" applyAlignment="1">
      <alignment wrapText="1"/>
    </xf>
    <xf numFmtId="0" fontId="0" fillId="0" borderId="21" xfId="0" applyFont="1" applyFill="1" applyBorder="1" applyAlignment="1">
      <alignment wrapText="1"/>
    </xf>
    <xf numFmtId="0" fontId="17" fillId="0" borderId="10" xfId="0" applyFont="1" applyFill="1" applyBorder="1" applyAlignment="1">
      <alignment wrapText="1"/>
    </xf>
    <xf numFmtId="171" fontId="17" fillId="0" borderId="10" xfId="0" applyNumberFormat="1" applyFont="1" applyFill="1" applyBorder="1" applyAlignment="1">
      <alignment wrapText="1"/>
    </xf>
    <xf numFmtId="0" fontId="17" fillId="0" borderId="10" xfId="0" applyFont="1" applyFill="1" applyBorder="1" applyAlignment="1">
      <alignment horizontal="right" wrapText="1"/>
    </xf>
    <xf numFmtId="171" fontId="17" fillId="0" borderId="20" xfId="0" applyNumberFormat="1" applyFont="1" applyFill="1" applyBorder="1" applyAlignment="1">
      <alignment wrapText="1"/>
    </xf>
    <xf numFmtId="0" fontId="17" fillId="0" borderId="20" xfId="0" applyFont="1" applyFill="1" applyBorder="1" applyAlignment="1">
      <alignment wrapText="1"/>
    </xf>
    <xf numFmtId="171" fontId="17" fillId="0" borderId="15" xfId="0" applyNumberFormat="1" applyFont="1" applyFill="1" applyBorder="1" applyAlignment="1">
      <alignment/>
    </xf>
    <xf numFmtId="0" fontId="17" fillId="0" borderId="0" xfId="0" applyFont="1" applyFill="1" applyBorder="1" applyAlignment="1">
      <alignment/>
    </xf>
    <xf numFmtId="0" fontId="8" fillId="0" borderId="15" xfId="0" applyFont="1" applyFill="1" applyBorder="1" applyAlignment="1">
      <alignment/>
    </xf>
    <xf numFmtId="0" fontId="8" fillId="0" borderId="0" xfId="0" applyFont="1" applyFill="1" applyBorder="1" applyAlignment="1">
      <alignment horizontal="left" wrapText="1"/>
    </xf>
    <xf numFmtId="0" fontId="17" fillId="0" borderId="16" xfId="0" applyFont="1" applyFill="1" applyBorder="1" applyAlignment="1">
      <alignment/>
    </xf>
    <xf numFmtId="171" fontId="17"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wrapText="1"/>
    </xf>
    <xf numFmtId="0" fontId="17" fillId="0" borderId="0" xfId="0" applyFont="1" applyFill="1" applyBorder="1" applyAlignment="1">
      <alignment horizontal="left"/>
    </xf>
    <xf numFmtId="0" fontId="17" fillId="0" borderId="0" xfId="0" applyFont="1" applyFill="1" applyBorder="1" applyAlignment="1">
      <alignment wrapText="1"/>
    </xf>
    <xf numFmtId="0" fontId="17" fillId="0" borderId="0" xfId="0" applyFont="1" applyFill="1" applyAlignment="1">
      <alignment/>
    </xf>
    <xf numFmtId="0" fontId="8" fillId="0" borderId="17" xfId="0" applyFont="1" applyFill="1" applyBorder="1" applyAlignment="1">
      <alignment/>
    </xf>
    <xf numFmtId="0" fontId="17" fillId="0" borderId="10" xfId="0" applyFont="1" applyFill="1" applyBorder="1" applyAlignment="1">
      <alignment/>
    </xf>
    <xf numFmtId="0" fontId="17" fillId="0" borderId="20" xfId="0" applyFont="1" applyFill="1" applyBorder="1" applyAlignment="1">
      <alignment/>
    </xf>
    <xf numFmtId="0" fontId="0" fillId="0" borderId="23" xfId="0" applyFont="1" applyFill="1" applyBorder="1" applyAlignment="1">
      <alignment wrapText="1"/>
    </xf>
    <xf numFmtId="0" fontId="17" fillId="0" borderId="20" xfId="0" applyFont="1" applyFill="1" applyBorder="1" applyAlignment="1">
      <alignment horizontal="right" wrapText="1"/>
    </xf>
    <xf numFmtId="169" fontId="0" fillId="0" borderId="0" xfId="0" applyNumberFormat="1" applyFont="1" applyFill="1" applyBorder="1" applyAlignment="1">
      <alignment wrapText="1"/>
    </xf>
    <xf numFmtId="171" fontId="2" fillId="0" borderId="10" xfId="0" applyNumberFormat="1" applyFont="1" applyFill="1" applyBorder="1" applyAlignment="1">
      <alignment horizontal="center" vertical="center" wrapText="1"/>
    </xf>
    <xf numFmtId="171" fontId="3" fillId="0" borderId="20" xfId="0" applyNumberFormat="1" applyFont="1" applyFill="1" applyBorder="1" applyAlignment="1">
      <alignment wrapText="1"/>
    </xf>
    <xf numFmtId="0" fontId="19" fillId="0" borderId="0" xfId="0" applyFont="1" applyFill="1" applyBorder="1" applyAlignment="1">
      <alignment horizontal="left" wrapText="1"/>
    </xf>
    <xf numFmtId="0" fontId="0" fillId="0" borderId="15" xfId="0" applyFont="1" applyFill="1" applyBorder="1" applyAlignment="1">
      <alignment wrapText="1"/>
    </xf>
    <xf numFmtId="0" fontId="2" fillId="0" borderId="15" xfId="0" applyFont="1" applyFill="1" applyBorder="1" applyAlignment="1">
      <alignment horizontal="center"/>
    </xf>
    <xf numFmtId="171" fontId="0" fillId="0" borderId="10" xfId="0" applyNumberFormat="1" applyFont="1" applyFill="1" applyBorder="1" applyAlignment="1">
      <alignment wrapText="1"/>
    </xf>
    <xf numFmtId="171" fontId="3" fillId="0" borderId="20" xfId="0" applyNumberFormat="1" applyFont="1" applyFill="1" applyBorder="1" applyAlignment="1">
      <alignment horizontal="right" wrapText="1"/>
    </xf>
    <xf numFmtId="0" fontId="8" fillId="0" borderId="20" xfId="0" applyFont="1" applyFill="1" applyBorder="1" applyAlignment="1">
      <alignment horizontal="center"/>
    </xf>
    <xf numFmtId="0" fontId="0" fillId="0" borderId="0" xfId="0" applyFont="1" applyFill="1" applyAlignment="1">
      <alignment horizontal="left"/>
    </xf>
    <xf numFmtId="0" fontId="13" fillId="0" borderId="20" xfId="0" applyFont="1" applyFill="1" applyBorder="1" applyAlignment="1">
      <alignment horizontal="center"/>
    </xf>
    <xf numFmtId="171" fontId="13" fillId="0" borderId="13" xfId="0" applyNumberFormat="1" applyFont="1" applyFill="1" applyBorder="1" applyAlignment="1">
      <alignment horizontal="center"/>
    </xf>
    <xf numFmtId="0" fontId="2" fillId="0" borderId="0" xfId="0" applyFont="1" applyFill="1" applyBorder="1" applyAlignment="1">
      <alignment/>
    </xf>
    <xf numFmtId="171" fontId="2" fillId="0" borderId="16" xfId="0" applyNumberFormat="1" applyFont="1" applyFill="1" applyBorder="1" applyAlignment="1">
      <alignment/>
    </xf>
    <xf numFmtId="0" fontId="0" fillId="0" borderId="15" xfId="0" applyFont="1" applyFill="1" applyBorder="1" applyAlignment="1">
      <alignment/>
    </xf>
    <xf numFmtId="171" fontId="0" fillId="0" borderId="16" xfId="0" applyNumberFormat="1" applyFont="1" applyFill="1" applyBorder="1" applyAlignment="1">
      <alignment/>
    </xf>
    <xf numFmtId="0" fontId="14" fillId="0" borderId="15"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171" fontId="13" fillId="0" borderId="16" xfId="0" applyNumberFormat="1" applyFont="1" applyFill="1" applyBorder="1" applyAlignment="1">
      <alignment horizontal="center"/>
    </xf>
    <xf numFmtId="0" fontId="2" fillId="0" borderId="15" xfId="0" applyFont="1" applyFill="1" applyBorder="1" applyAlignment="1">
      <alignment/>
    </xf>
    <xf numFmtId="0" fontId="3" fillId="0" borderId="0" xfId="0" applyNumberFormat="1" applyFont="1" applyFill="1" applyBorder="1" applyAlignment="1">
      <alignment wrapText="1"/>
    </xf>
    <xf numFmtId="0" fontId="0" fillId="0" borderId="15" xfId="0" applyFont="1" applyFill="1" applyBorder="1" applyAlignment="1">
      <alignment/>
    </xf>
    <xf numFmtId="0" fontId="0" fillId="0" borderId="0" xfId="0" applyFont="1" applyFill="1" applyAlignment="1">
      <alignment/>
    </xf>
    <xf numFmtId="171" fontId="13" fillId="0" borderId="15" xfId="0" applyNumberFormat="1" applyFont="1" applyFill="1" applyBorder="1" applyAlignment="1">
      <alignment horizontal="center"/>
    </xf>
    <xf numFmtId="0" fontId="16" fillId="0" borderId="15" xfId="0" applyFont="1" applyFill="1" applyBorder="1" applyAlignment="1">
      <alignment/>
    </xf>
    <xf numFmtId="0" fontId="6" fillId="0" borderId="15" xfId="0" applyFont="1" applyFill="1" applyBorder="1" applyAlignment="1">
      <alignment/>
    </xf>
    <xf numFmtId="1" fontId="2" fillId="0" borderId="0" xfId="0" applyNumberFormat="1" applyFont="1" applyFill="1" applyBorder="1" applyAlignment="1">
      <alignment horizontal="left" wrapText="1"/>
    </xf>
    <xf numFmtId="171" fontId="0" fillId="0" borderId="15" xfId="0" applyNumberFormat="1" applyFont="1" applyFill="1" applyBorder="1" applyAlignment="1">
      <alignment/>
    </xf>
    <xf numFmtId="0" fontId="16" fillId="0" borderId="22" xfId="0" applyFont="1" applyFill="1" applyBorder="1" applyAlignment="1">
      <alignment wrapText="1"/>
    </xf>
    <xf numFmtId="0" fontId="16" fillId="0" borderId="0" xfId="0" applyFont="1" applyFill="1" applyAlignment="1">
      <alignment/>
    </xf>
    <xf numFmtId="171" fontId="3" fillId="0" borderId="18" xfId="0" applyNumberFormat="1" applyFont="1" applyFill="1" applyBorder="1" applyAlignment="1">
      <alignment wrapText="1"/>
    </xf>
    <xf numFmtId="0" fontId="20" fillId="0" borderId="10" xfId="0" applyFont="1" applyFill="1" applyBorder="1" applyAlignment="1">
      <alignment horizontal="justify" wrapText="1"/>
    </xf>
    <xf numFmtId="0" fontId="20" fillId="0" borderId="10" xfId="0" applyFont="1" applyFill="1" applyBorder="1" applyAlignment="1">
      <alignment horizontal="right"/>
    </xf>
    <xf numFmtId="0" fontId="12" fillId="0" borderId="21" xfId="0" applyFont="1" applyFill="1" applyBorder="1" applyAlignment="1">
      <alignment vertical="top" wrapText="1"/>
    </xf>
    <xf numFmtId="0" fontId="20" fillId="0" borderId="21" xfId="0" applyFont="1" applyFill="1" applyBorder="1" applyAlignment="1">
      <alignment horizontal="right"/>
    </xf>
    <xf numFmtId="17" fontId="2" fillId="0" borderId="0" xfId="0" applyNumberFormat="1" applyFont="1" applyFill="1" applyBorder="1" applyAlignment="1">
      <alignment horizontal="left" wrapText="1"/>
    </xf>
    <xf numFmtId="0" fontId="0" fillId="0" borderId="21" xfId="0" applyFont="1" applyFill="1" applyBorder="1" applyAlignment="1">
      <alignment/>
    </xf>
    <xf numFmtId="0" fontId="3" fillId="0" borderId="21" xfId="0" applyFont="1" applyFill="1" applyBorder="1" applyAlignment="1">
      <alignment horizontal="left" wrapText="1"/>
    </xf>
    <xf numFmtId="0" fontId="2" fillId="0" borderId="20" xfId="0" applyNumberFormat="1" applyFont="1" applyFill="1" applyBorder="1" applyAlignment="1">
      <alignment horizontal="center" vertical="center" wrapText="1"/>
    </xf>
    <xf numFmtId="0" fontId="2" fillId="0" borderId="21" xfId="0" applyFont="1" applyFill="1" applyBorder="1" applyAlignment="1">
      <alignment/>
    </xf>
    <xf numFmtId="0" fontId="3" fillId="0" borderId="12" xfId="0" applyFont="1" applyFill="1" applyBorder="1" applyAlignment="1">
      <alignment wrapText="1"/>
    </xf>
    <xf numFmtId="0" fontId="0" fillId="0" borderId="10" xfId="0" applyFont="1" applyFill="1" applyBorder="1" applyAlignment="1">
      <alignment/>
    </xf>
    <xf numFmtId="0" fontId="5" fillId="0" borderId="10" xfId="0" applyFont="1"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171" fontId="3" fillId="0" borderId="0" xfId="0" applyNumberFormat="1" applyFont="1" applyFill="1" applyAlignment="1">
      <alignment/>
    </xf>
    <xf numFmtId="0" fontId="0" fillId="0" borderId="0" xfId="0" applyFont="1" applyFill="1" applyAlignment="1">
      <alignment vertical="top"/>
    </xf>
    <xf numFmtId="0" fontId="14" fillId="0" borderId="15" xfId="0" applyFont="1" applyFill="1" applyBorder="1" applyAlignment="1">
      <alignment horizontal="center"/>
    </xf>
    <xf numFmtId="0" fontId="13" fillId="0" borderId="16" xfId="0" applyFont="1" applyFill="1" applyBorder="1" applyAlignment="1">
      <alignment horizontal="center"/>
    </xf>
    <xf numFmtId="171" fontId="3" fillId="0" borderId="15" xfId="0" applyNumberFormat="1" applyFont="1" applyFill="1" applyBorder="1" applyAlignment="1">
      <alignment/>
    </xf>
    <xf numFmtId="0" fontId="5" fillId="0" borderId="10" xfId="0" applyFont="1" applyFill="1" applyBorder="1" applyAlignment="1">
      <alignment/>
    </xf>
    <xf numFmtId="171" fontId="0" fillId="0" borderId="0" xfId="0" applyNumberFormat="1" applyFont="1" applyFill="1" applyBorder="1" applyAlignment="1">
      <alignment/>
    </xf>
    <xf numFmtId="0" fontId="0" fillId="0" borderId="0" xfId="0" applyFill="1" applyBorder="1" applyAlignment="1">
      <alignment wrapText="1"/>
    </xf>
    <xf numFmtId="0" fontId="3" fillId="0" borderId="13" xfId="0" applyFont="1" applyFill="1" applyBorder="1" applyAlignment="1">
      <alignment horizontal="right" wrapText="1"/>
    </xf>
    <xf numFmtId="0" fontId="0" fillId="0" borderId="0" xfId="0" applyFill="1" applyAlignment="1">
      <alignment/>
    </xf>
    <xf numFmtId="171" fontId="0" fillId="0" borderId="0" xfId="0" applyNumberFormat="1" applyFill="1" applyAlignment="1">
      <alignment/>
    </xf>
    <xf numFmtId="171" fontId="3" fillId="0" borderId="11" xfId="0" applyNumberFormat="1" applyFont="1" applyFill="1" applyBorder="1" applyAlignment="1">
      <alignment wrapText="1"/>
    </xf>
    <xf numFmtId="171" fontId="3" fillId="0" borderId="21" xfId="0" applyNumberFormat="1" applyFont="1" applyFill="1" applyBorder="1" applyAlignment="1">
      <alignment wrapText="1"/>
    </xf>
    <xf numFmtId="0" fontId="2" fillId="0" borderId="23" xfId="0" applyFont="1" applyFill="1" applyBorder="1" applyAlignment="1">
      <alignment horizontal="center" vertical="center" wrapText="1"/>
    </xf>
    <xf numFmtId="0" fontId="3" fillId="0" borderId="21" xfId="0" applyNumberFormat="1" applyFont="1" applyFill="1" applyBorder="1" applyAlignment="1">
      <alignment horizontal="left" wrapText="1" indent="2"/>
    </xf>
    <xf numFmtId="0" fontId="3" fillId="0" borderId="14" xfId="0" applyNumberFormat="1" applyFont="1" applyFill="1" applyBorder="1" applyAlignment="1">
      <alignment wrapText="1"/>
    </xf>
    <xf numFmtId="0" fontId="0" fillId="0" borderId="0" xfId="0" applyFill="1" applyBorder="1" applyAlignment="1">
      <alignment/>
    </xf>
    <xf numFmtId="0" fontId="3" fillId="0" borderId="22" xfId="0" applyNumberFormat="1" applyFont="1" applyFill="1" applyBorder="1" applyAlignment="1">
      <alignment wrapText="1"/>
    </xf>
    <xf numFmtId="0" fontId="3" fillId="0" borderId="20" xfId="0" applyNumberFormat="1" applyFont="1" applyFill="1" applyBorder="1" applyAlignment="1">
      <alignment horizontal="left" wrapText="1" indent="2"/>
    </xf>
    <xf numFmtId="171" fontId="3" fillId="0" borderId="14" xfId="0" applyNumberFormat="1" applyFont="1" applyFill="1" applyBorder="1" applyAlignment="1">
      <alignment wrapText="1"/>
    </xf>
    <xf numFmtId="0" fontId="0" fillId="0" borderId="19" xfId="0" applyFont="1" applyFill="1" applyBorder="1" applyAlignment="1">
      <alignment wrapText="1"/>
    </xf>
    <xf numFmtId="0" fontId="0" fillId="0" borderId="10" xfId="0" applyFill="1" applyBorder="1" applyAlignment="1">
      <alignment/>
    </xf>
    <xf numFmtId="171" fontId="3" fillId="0" borderId="21" xfId="0" applyNumberFormat="1" applyFont="1" applyFill="1" applyBorder="1" applyAlignment="1">
      <alignment horizontal="right" wrapText="1"/>
    </xf>
    <xf numFmtId="0" fontId="7" fillId="0" borderId="10" xfId="0" applyFont="1" applyFill="1" applyBorder="1" applyAlignment="1">
      <alignment horizontal="left" vertical="top" wrapText="1"/>
    </xf>
    <xf numFmtId="0" fontId="0" fillId="0" borderId="15" xfId="0" applyFill="1" applyBorder="1" applyAlignment="1">
      <alignment/>
    </xf>
    <xf numFmtId="171" fontId="4" fillId="0" borderId="0" xfId="0" applyNumberFormat="1" applyFont="1" applyFill="1" applyAlignment="1">
      <alignment horizontal="center"/>
    </xf>
    <xf numFmtId="0" fontId="4" fillId="0" borderId="23" xfId="0" applyFont="1" applyFill="1" applyBorder="1" applyAlignment="1">
      <alignment horizontal="center" vertical="center" wrapText="1"/>
    </xf>
    <xf numFmtId="171" fontId="4" fillId="0" borderId="2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21" xfId="0" applyFont="1" applyFill="1" applyBorder="1" applyAlignment="1">
      <alignment horizontal="center" vertical="center"/>
    </xf>
    <xf numFmtId="0" fontId="17" fillId="0" borderId="0" xfId="0" applyFont="1" applyFill="1" applyAlignment="1">
      <alignment/>
    </xf>
    <xf numFmtId="0" fontId="8" fillId="0" borderId="0" xfId="0" applyFont="1" applyFill="1" applyAlignment="1">
      <alignment wrapText="1"/>
    </xf>
    <xf numFmtId="0" fontId="11" fillId="33" borderId="14" xfId="0" applyFont="1" applyFill="1" applyBorder="1" applyAlignment="1">
      <alignment horizontal="center" vertical="center"/>
    </xf>
    <xf numFmtId="0" fontId="11" fillId="33" borderId="21" xfId="0" applyFont="1" applyFill="1" applyBorder="1" applyAlignment="1">
      <alignment horizontal="center" vertical="center"/>
    </xf>
    <xf numFmtId="171" fontId="11" fillId="0" borderId="21" xfId="0" applyNumberFormat="1" applyFont="1" applyFill="1" applyBorder="1" applyAlignment="1">
      <alignment horizontal="center" vertical="center"/>
    </xf>
    <xf numFmtId="0" fontId="11" fillId="33" borderId="21" xfId="0" applyFont="1" applyFill="1" applyBorder="1" applyAlignment="1">
      <alignment horizontal="center"/>
    </xf>
    <xf numFmtId="0" fontId="2" fillId="0" borderId="0" xfId="0" applyFont="1" applyFill="1" applyBorder="1" applyAlignment="1">
      <alignment horizontal="center" wrapText="1"/>
    </xf>
    <xf numFmtId="0" fontId="11" fillId="0" borderId="21" xfId="0" applyFont="1" applyFill="1" applyBorder="1" applyAlignment="1">
      <alignment horizontal="center"/>
    </xf>
    <xf numFmtId="0" fontId="4" fillId="0" borderId="0" xfId="0" applyFont="1" applyFill="1" applyAlignment="1">
      <alignment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6" xfId="0" applyFont="1" applyFill="1" applyBorder="1" applyAlignment="1">
      <alignment horizontal="center"/>
    </xf>
    <xf numFmtId="0" fontId="0" fillId="0" borderId="23" xfId="0" applyFont="1" applyFill="1" applyBorder="1" applyAlignment="1">
      <alignment vertical="top" wrapText="1"/>
    </xf>
    <xf numFmtId="171" fontId="2" fillId="0" borderId="14" xfId="0" applyNumberFormat="1" applyFont="1" applyFill="1" applyBorder="1" applyAlignment="1">
      <alignment horizontal="center" vertical="center" wrapText="1"/>
    </xf>
    <xf numFmtId="0" fontId="2" fillId="0" borderId="15" xfId="0" applyFont="1" applyFill="1" applyBorder="1" applyAlignment="1">
      <alignment wrapText="1"/>
    </xf>
    <xf numFmtId="0" fontId="21" fillId="0" borderId="0" xfId="0" applyFont="1" applyFill="1" applyAlignment="1">
      <alignment/>
    </xf>
    <xf numFmtId="0" fontId="0" fillId="0" borderId="0" xfId="0" applyFont="1" applyFill="1" applyBorder="1" applyAlignment="1">
      <alignment vertical="center"/>
    </xf>
    <xf numFmtId="0" fontId="13" fillId="0" borderId="24" xfId="0" applyFont="1" applyFill="1" applyBorder="1" applyAlignment="1">
      <alignment horizontal="center"/>
    </xf>
    <xf numFmtId="0" fontId="4" fillId="0" borderId="20" xfId="0" applyFont="1" applyFill="1" applyBorder="1" applyAlignment="1">
      <alignment horizontal="center" wrapText="1"/>
    </xf>
    <xf numFmtId="0" fontId="3" fillId="0" borderId="15" xfId="0" applyFont="1" applyFill="1" applyBorder="1" applyAlignment="1">
      <alignment horizontal="center" wrapText="1"/>
    </xf>
    <xf numFmtId="0" fontId="11" fillId="0" borderId="11" xfId="0" applyFont="1" applyFill="1" applyBorder="1" applyAlignment="1">
      <alignment horizontal="center" vertical="center"/>
    </xf>
    <xf numFmtId="0" fontId="2" fillId="0" borderId="18" xfId="0" applyFont="1" applyFill="1" applyBorder="1" applyAlignment="1">
      <alignment horizontal="left"/>
    </xf>
    <xf numFmtId="0" fontId="2" fillId="0" borderId="18" xfId="0" applyFont="1" applyFill="1" applyBorder="1" applyAlignment="1">
      <alignment horizontal="right" wrapText="1"/>
    </xf>
    <xf numFmtId="0" fontId="2" fillId="0" borderId="19" xfId="0" applyFont="1" applyFill="1" applyBorder="1" applyAlignment="1">
      <alignment/>
    </xf>
    <xf numFmtId="171" fontId="2" fillId="0" borderId="0" xfId="0" applyNumberFormat="1" applyFont="1" applyFill="1" applyAlignment="1">
      <alignment/>
    </xf>
    <xf numFmtId="0" fontId="2" fillId="0" borderId="0" xfId="0" applyFont="1" applyFill="1" applyBorder="1" applyAlignment="1">
      <alignment horizontal="left"/>
    </xf>
    <xf numFmtId="0" fontId="2" fillId="0" borderId="0" xfId="0" applyFont="1" applyFill="1" applyAlignment="1">
      <alignment horizontal="right" wrapText="1"/>
    </xf>
    <xf numFmtId="0" fontId="2" fillId="0" borderId="16" xfId="0" applyFont="1" applyFill="1" applyBorder="1" applyAlignment="1">
      <alignment/>
    </xf>
    <xf numFmtId="171" fontId="2" fillId="0" borderId="15" xfId="0" applyNumberFormat="1"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8" xfId="0" applyFont="1" applyFill="1" applyBorder="1" applyAlignment="1">
      <alignment horizontal="right"/>
    </xf>
    <xf numFmtId="171" fontId="2" fillId="0" borderId="19" xfId="0" applyNumberFormat="1" applyFont="1" applyFill="1" applyBorder="1" applyAlignment="1">
      <alignment/>
    </xf>
    <xf numFmtId="0" fontId="3" fillId="0" borderId="15" xfId="0" applyFont="1" applyFill="1" applyBorder="1" applyAlignment="1">
      <alignment wrapText="1"/>
    </xf>
    <xf numFmtId="171" fontId="3" fillId="0" borderId="12" xfId="0" applyNumberFormat="1" applyFont="1" applyFill="1" applyBorder="1" applyAlignment="1">
      <alignment wrapText="1"/>
    </xf>
    <xf numFmtId="169" fontId="0" fillId="0" borderId="0" xfId="0" applyNumberFormat="1" applyFill="1" applyBorder="1" applyAlignment="1">
      <alignment/>
    </xf>
    <xf numFmtId="170" fontId="3" fillId="0" borderId="10" xfId="0" applyNumberFormat="1" applyFont="1" applyFill="1" applyBorder="1" applyAlignment="1">
      <alignment/>
    </xf>
    <xf numFmtId="0" fontId="7" fillId="0" borderId="21" xfId="0" applyFont="1" applyFill="1" applyBorder="1" applyAlignment="1">
      <alignment horizontal="left" vertical="top" wrapText="1"/>
    </xf>
    <xf numFmtId="171" fontId="4" fillId="0" borderId="0" xfId="0" applyNumberFormat="1" applyFont="1" applyFill="1" applyAlignment="1">
      <alignment/>
    </xf>
    <xf numFmtId="0" fontId="3" fillId="0" borderId="0" xfId="0" applyFont="1" applyFill="1" applyBorder="1" applyAlignment="1">
      <alignment/>
    </xf>
    <xf numFmtId="0" fontId="3" fillId="0" borderId="15" xfId="0" applyFont="1" applyFill="1" applyBorder="1" applyAlignment="1">
      <alignment/>
    </xf>
    <xf numFmtId="0" fontId="3" fillId="0" borderId="10" xfId="0" applyFont="1" applyFill="1" applyBorder="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21" xfId="0" applyFont="1" applyFill="1" applyBorder="1" applyAlignment="1">
      <alignment horizontal="center" wrapText="1"/>
    </xf>
    <xf numFmtId="0" fontId="0" fillId="0" borderId="11" xfId="0" applyFont="1" applyFill="1" applyBorder="1" applyAlignment="1">
      <alignment wrapText="1"/>
    </xf>
    <xf numFmtId="0" fontId="0" fillId="0" borderId="21" xfId="0" applyFont="1" applyFill="1" applyBorder="1" applyAlignment="1">
      <alignment horizontal="right" wrapText="1"/>
    </xf>
    <xf numFmtId="0" fontId="0" fillId="33" borderId="11" xfId="0" applyFont="1" applyFill="1" applyBorder="1" applyAlignment="1">
      <alignment wrapText="1"/>
    </xf>
    <xf numFmtId="0" fontId="0" fillId="0" borderId="18" xfId="0" applyFont="1" applyFill="1" applyBorder="1" applyAlignment="1">
      <alignment wrapText="1"/>
    </xf>
    <xf numFmtId="0" fontId="8" fillId="0" borderId="10" xfId="0" applyFont="1" applyFill="1" applyBorder="1" applyAlignment="1">
      <alignment wrapText="1"/>
    </xf>
    <xf numFmtId="0" fontId="8" fillId="0" borderId="20" xfId="0" applyFont="1" applyFill="1" applyBorder="1" applyAlignment="1">
      <alignment horizontal="center" vertical="center" wrapText="1"/>
    </xf>
    <xf numFmtId="171" fontId="4" fillId="0" borderId="15" xfId="0" applyNumberFormat="1" applyFont="1" applyFill="1" applyBorder="1" applyAlignment="1">
      <alignment wrapText="1"/>
    </xf>
    <xf numFmtId="0" fontId="8" fillId="0" borderId="0" xfId="0" applyFont="1" applyFill="1" applyAlignment="1">
      <alignment/>
    </xf>
    <xf numFmtId="0" fontId="8" fillId="0" borderId="18" xfId="0" applyFont="1" applyFill="1" applyBorder="1" applyAlignment="1">
      <alignment horizontal="left"/>
    </xf>
    <xf numFmtId="0" fontId="8" fillId="0" borderId="18" xfId="0" applyFont="1" applyFill="1" applyBorder="1" applyAlignment="1">
      <alignment horizontal="right" wrapText="1"/>
    </xf>
    <xf numFmtId="0" fontId="8" fillId="0" borderId="19" xfId="0" applyFont="1" applyFill="1" applyBorder="1" applyAlignment="1">
      <alignment/>
    </xf>
    <xf numFmtId="171" fontId="8" fillId="0" borderId="0" xfId="0" applyNumberFormat="1" applyFont="1" applyFill="1" applyAlignment="1">
      <alignment/>
    </xf>
    <xf numFmtId="0" fontId="15" fillId="33" borderId="14"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0" fillId="0" borderId="21" xfId="0" applyFont="1" applyFill="1" applyBorder="1" applyAlignment="1">
      <alignment horizontal="left"/>
    </xf>
    <xf numFmtId="4" fontId="0" fillId="0" borderId="10" xfId="0" applyNumberFormat="1" applyFont="1" applyFill="1" applyBorder="1" applyAlignment="1">
      <alignment wrapText="1"/>
    </xf>
    <xf numFmtId="4" fontId="3" fillId="0" borderId="10" xfId="0" applyNumberFormat="1" applyFont="1" applyFill="1" applyBorder="1" applyAlignment="1">
      <alignment wrapText="1"/>
    </xf>
    <xf numFmtId="0" fontId="3" fillId="0" borderId="0" xfId="0" applyFont="1" applyFill="1" applyBorder="1" applyAlignment="1">
      <alignment horizontal="left" wrapText="1"/>
    </xf>
    <xf numFmtId="0" fontId="3" fillId="0" borderId="10" xfId="0" applyFont="1" applyFill="1" applyBorder="1" applyAlignment="1">
      <alignment horizontal="center" vertical="center" wrapText="1"/>
    </xf>
    <xf numFmtId="4" fontId="0" fillId="0" borderId="23" xfId="0" applyNumberFormat="1" applyFont="1" applyFill="1" applyBorder="1" applyAlignment="1">
      <alignment wrapText="1"/>
    </xf>
    <xf numFmtId="4" fontId="0" fillId="0" borderId="10" xfId="0" applyNumberFormat="1" applyFont="1" applyFill="1" applyBorder="1" applyAlignment="1">
      <alignment vertical="center"/>
    </xf>
    <xf numFmtId="171" fontId="0" fillId="0" borderId="21" xfId="0" applyNumberFormat="1" applyFont="1" applyFill="1" applyBorder="1" applyAlignment="1">
      <alignment wrapText="1"/>
    </xf>
    <xf numFmtId="0" fontId="0" fillId="0" borderId="23" xfId="0" applyFont="1" applyFill="1" applyBorder="1" applyAlignment="1">
      <alignment horizontal="right" vertical="center" wrapText="1"/>
    </xf>
    <xf numFmtId="171" fontId="0" fillId="0" borderId="23" xfId="0" applyNumberFormat="1" applyFont="1" applyFill="1" applyBorder="1" applyAlignment="1">
      <alignment vertical="center" wrapText="1"/>
    </xf>
    <xf numFmtId="0" fontId="10" fillId="0" borderId="21" xfId="0" applyFont="1" applyFill="1" applyBorder="1" applyAlignment="1">
      <alignment vertical="top" wrapText="1"/>
    </xf>
    <xf numFmtId="8" fontId="3" fillId="0" borderId="10" xfId="0" applyNumberFormat="1" applyFont="1" applyFill="1" applyBorder="1" applyAlignment="1">
      <alignment/>
    </xf>
    <xf numFmtId="0" fontId="63" fillId="0" borderId="10" xfId="0" applyFont="1" applyFill="1" applyBorder="1" applyAlignment="1">
      <alignment horizontal="center" vertical="center" wrapText="1"/>
    </xf>
    <xf numFmtId="0" fontId="63" fillId="0" borderId="20" xfId="0" applyNumberFormat="1" applyFont="1" applyFill="1" applyBorder="1" applyAlignment="1">
      <alignment horizontal="center" vertical="center" wrapText="1"/>
    </xf>
    <xf numFmtId="0" fontId="13" fillId="0" borderId="0" xfId="0" applyFont="1" applyFill="1" applyAlignment="1">
      <alignment wrapText="1"/>
    </xf>
    <xf numFmtId="0" fontId="13" fillId="0" borderId="0" xfId="0" applyFont="1" applyFill="1" applyAlignment="1">
      <alignment/>
    </xf>
    <xf numFmtId="0" fontId="13" fillId="0" borderId="0" xfId="0" applyFont="1" applyFill="1" applyBorder="1" applyAlignment="1">
      <alignment wrapText="1"/>
    </xf>
    <xf numFmtId="0" fontId="64" fillId="0" borderId="0" xfId="0" applyFont="1" applyFill="1" applyAlignment="1">
      <alignment wrapText="1"/>
    </xf>
    <xf numFmtId="0" fontId="24" fillId="0" borderId="10" xfId="0" applyFont="1" applyFill="1" applyBorder="1" applyAlignment="1">
      <alignment horizontal="center" vertical="center" wrapText="1"/>
    </xf>
    <xf numFmtId="171" fontId="24" fillId="0" borderId="14" xfId="0" applyNumberFormat="1" applyFont="1" applyFill="1" applyBorder="1" applyAlignment="1">
      <alignment horizontal="center" vertical="center" wrapText="1"/>
    </xf>
    <xf numFmtId="0" fontId="12" fillId="0" borderId="10" xfId="0" applyFont="1" applyFill="1" applyBorder="1" applyAlignment="1">
      <alignment/>
    </xf>
    <xf numFmtId="0" fontId="0" fillId="0" borderId="0" xfId="0" applyFont="1" applyFill="1" applyBorder="1" applyAlignment="1">
      <alignment/>
    </xf>
    <xf numFmtId="4" fontId="3" fillId="0" borderId="10" xfId="0" applyNumberFormat="1" applyFont="1" applyFill="1" applyBorder="1" applyAlignment="1">
      <alignment/>
    </xf>
    <xf numFmtId="0" fontId="16" fillId="0" borderId="10"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3" fillId="0" borderId="12" xfId="0" applyNumberFormat="1" applyFont="1" applyFill="1" applyBorder="1" applyAlignment="1">
      <alignment wrapText="1"/>
    </xf>
    <xf numFmtId="0" fontId="3" fillId="0" borderId="12" xfId="0" applyNumberFormat="1" applyFont="1" applyFill="1" applyBorder="1" applyAlignment="1">
      <alignment horizontal="left" wrapText="1" indent="2"/>
    </xf>
    <xf numFmtId="4" fontId="0" fillId="0" borderId="12" xfId="0" applyNumberFormat="1" applyFont="1" applyFill="1" applyBorder="1" applyAlignment="1">
      <alignment wrapText="1"/>
    </xf>
    <xf numFmtId="0" fontId="3" fillId="0" borderId="21" xfId="0" applyNumberFormat="1" applyFont="1" applyFill="1" applyBorder="1" applyAlignment="1">
      <alignment wrapText="1"/>
    </xf>
    <xf numFmtId="4" fontId="0" fillId="0" borderId="0" xfId="0" applyNumberFormat="1" applyFont="1" applyFill="1" applyBorder="1" applyAlignment="1">
      <alignment wrapText="1"/>
    </xf>
    <xf numFmtId="4" fontId="0" fillId="0" borderId="21" xfId="0" applyNumberFormat="1"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4"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4" fontId="0" fillId="0" borderId="0" xfId="0" applyNumberFormat="1" applyFont="1" applyFill="1" applyAlignment="1">
      <alignment/>
    </xf>
    <xf numFmtId="0" fontId="0" fillId="0" borderId="18" xfId="0" applyFont="1"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0" xfId="0" applyFont="1" applyFill="1" applyAlignment="1">
      <alignment wrapText="1"/>
    </xf>
    <xf numFmtId="4" fontId="0" fillId="0" borderId="23" xfId="0" applyNumberFormat="1" applyFont="1" applyFill="1" applyBorder="1" applyAlignment="1">
      <alignment wrapText="1"/>
    </xf>
    <xf numFmtId="0" fontId="0" fillId="0" borderId="0" xfId="0" applyFont="1" applyFill="1" applyBorder="1" applyAlignment="1">
      <alignment wrapText="1"/>
    </xf>
    <xf numFmtId="171" fontId="0" fillId="0" borderId="21" xfId="0" applyNumberFormat="1" applyFont="1" applyFill="1" applyBorder="1" applyAlignment="1">
      <alignment/>
    </xf>
    <xf numFmtId="0" fontId="3" fillId="0" borderId="17" xfId="0" applyFont="1" applyFill="1" applyBorder="1" applyAlignment="1">
      <alignment wrapText="1"/>
    </xf>
    <xf numFmtId="0" fontId="3" fillId="0" borderId="18" xfId="0" applyFont="1" applyFill="1" applyBorder="1" applyAlignment="1">
      <alignment horizontal="left" wrapText="1"/>
    </xf>
    <xf numFmtId="0" fontId="3" fillId="0" borderId="18" xfId="0" applyFont="1" applyFill="1" applyBorder="1" applyAlignment="1">
      <alignment wrapText="1"/>
    </xf>
    <xf numFmtId="0" fontId="3" fillId="0" borderId="18" xfId="0" applyFont="1" applyFill="1" applyBorder="1" applyAlignment="1">
      <alignment horizontal="right" wrapText="1"/>
    </xf>
    <xf numFmtId="0" fontId="16" fillId="0" borderId="10" xfId="0" applyFont="1" applyFill="1" applyBorder="1" applyAlignment="1">
      <alignment horizontal="right" wrapText="1"/>
    </xf>
    <xf numFmtId="4" fontId="2" fillId="0" borderId="0" xfId="0" applyNumberFormat="1" applyFont="1" applyFill="1" applyAlignment="1">
      <alignment/>
    </xf>
    <xf numFmtId="171" fontId="3" fillId="0" borderId="13" xfId="0" applyNumberFormat="1" applyFont="1" applyFill="1" applyBorder="1" applyAlignment="1">
      <alignment wrapText="1"/>
    </xf>
    <xf numFmtId="0" fontId="6" fillId="0" borderId="10" xfId="0" applyNumberFormat="1" applyFont="1" applyFill="1" applyBorder="1" applyAlignment="1">
      <alignment horizontal="center" vertical="center" wrapText="1"/>
    </xf>
    <xf numFmtId="0" fontId="0" fillId="0" borderId="10" xfId="0" applyFill="1" applyBorder="1" applyAlignment="1">
      <alignment vertical="center" wrapText="1"/>
    </xf>
    <xf numFmtId="0" fontId="16" fillId="0" borderId="17" xfId="0" applyFont="1" applyFill="1" applyBorder="1" applyAlignment="1">
      <alignment wrapText="1"/>
    </xf>
    <xf numFmtId="4" fontId="0" fillId="0" borderId="10" xfId="0" applyNumberFormat="1" applyFont="1" applyFill="1" applyBorder="1" applyAlignment="1">
      <alignment horizontal="right" wrapText="1"/>
    </xf>
    <xf numFmtId="0" fontId="2" fillId="0" borderId="0" xfId="0" applyFont="1" applyFill="1" applyAlignment="1">
      <alignment horizontal="right"/>
    </xf>
    <xf numFmtId="0" fontId="0" fillId="0" borderId="0" xfId="0" applyFont="1" applyFill="1" applyAlignment="1">
      <alignment horizontal="right"/>
    </xf>
    <xf numFmtId="0" fontId="0" fillId="0" borderId="10" xfId="0" applyFont="1" applyFill="1" applyBorder="1" applyAlignment="1">
      <alignment horizontal="center" vertical="center" wrapText="1"/>
    </xf>
    <xf numFmtId="0" fontId="17" fillId="0" borderId="16" xfId="0" applyFont="1" applyFill="1" applyBorder="1" applyAlignment="1">
      <alignment/>
    </xf>
    <xf numFmtId="0" fontId="3" fillId="0" borderId="21" xfId="0" applyFont="1" applyFill="1" applyBorder="1" applyAlignment="1">
      <alignment vertical="top" wrapText="1"/>
    </xf>
    <xf numFmtId="0" fontId="63" fillId="0" borderId="15" xfId="0" applyFont="1" applyFill="1" applyBorder="1" applyAlignment="1">
      <alignment horizontal="center" vertical="center" wrapText="1"/>
    </xf>
    <xf numFmtId="0" fontId="0" fillId="0" borderId="15" xfId="0" applyFill="1" applyBorder="1" applyAlignment="1">
      <alignment wrapText="1"/>
    </xf>
    <xf numFmtId="0" fontId="15" fillId="0" borderId="0" xfId="0" applyFont="1" applyFill="1" applyBorder="1" applyAlignment="1">
      <alignment/>
    </xf>
    <xf numFmtId="0" fontId="21" fillId="0" borderId="0" xfId="0" applyFont="1" applyFill="1" applyBorder="1" applyAlignment="1">
      <alignment/>
    </xf>
    <xf numFmtId="4" fontId="0" fillId="0" borderId="10" xfId="0" applyNumberFormat="1" applyFont="1" applyFill="1" applyBorder="1" applyAlignment="1">
      <alignment/>
    </xf>
    <xf numFmtId="171" fontId="17" fillId="0" borderId="0" xfId="0" applyNumberFormat="1" applyFont="1" applyFill="1" applyBorder="1" applyAlignment="1">
      <alignment wrapText="1"/>
    </xf>
    <xf numFmtId="0" fontId="8" fillId="0" borderId="10" xfId="0" applyFont="1" applyFill="1" applyBorder="1" applyAlignment="1">
      <alignment horizontal="center" wrapText="1"/>
    </xf>
    <xf numFmtId="4" fontId="17" fillId="0" borderId="10" xfId="0" applyNumberFormat="1" applyFont="1" applyFill="1" applyBorder="1" applyAlignment="1">
      <alignment/>
    </xf>
    <xf numFmtId="0" fontId="17" fillId="0" borderId="14" xfId="0" applyFont="1" applyFill="1" applyBorder="1" applyAlignment="1">
      <alignment wrapText="1"/>
    </xf>
    <xf numFmtId="0" fontId="17" fillId="0" borderId="21" xfId="0" applyFont="1" applyFill="1" applyBorder="1" applyAlignment="1">
      <alignment wrapText="1"/>
    </xf>
    <xf numFmtId="0" fontId="17" fillId="0" borderId="21" xfId="0" applyFont="1" applyFill="1" applyBorder="1" applyAlignment="1">
      <alignment horizontal="right" wrapText="1"/>
    </xf>
    <xf numFmtId="171" fontId="17" fillId="0" borderId="21" xfId="0" applyNumberFormat="1" applyFont="1" applyFill="1" applyBorder="1" applyAlignment="1">
      <alignment wrapText="1"/>
    </xf>
    <xf numFmtId="0" fontId="0" fillId="0" borderId="11" xfId="0" applyFont="1" applyFill="1" applyBorder="1" applyAlignment="1">
      <alignment horizontal="right" wrapText="1"/>
    </xf>
    <xf numFmtId="0" fontId="0" fillId="0" borderId="10" xfId="0" applyFill="1" applyBorder="1" applyAlignment="1">
      <alignment horizontal="center" vertical="center"/>
    </xf>
    <xf numFmtId="44" fontId="0" fillId="0" borderId="10" xfId="42" applyFont="1" applyFill="1" applyBorder="1" applyAlignment="1">
      <alignment vertical="center"/>
    </xf>
    <xf numFmtId="0" fontId="0" fillId="0" borderId="0" xfId="0" applyFill="1" applyAlignment="1">
      <alignment vertical="center"/>
    </xf>
    <xf numFmtId="0" fontId="13" fillId="0" borderId="15" xfId="0" applyFont="1" applyFill="1" applyBorder="1" applyAlignment="1">
      <alignment wrapText="1"/>
    </xf>
    <xf numFmtId="4" fontId="0" fillId="0" borderId="23" xfId="0" applyNumberFormat="1" applyFill="1" applyBorder="1" applyAlignment="1">
      <alignment wrapText="1"/>
    </xf>
    <xf numFmtId="4" fontId="0" fillId="0" borderId="10" xfId="0" applyNumberFormat="1" applyFill="1" applyBorder="1" applyAlignment="1">
      <alignment wrapText="1"/>
    </xf>
    <xf numFmtId="4" fontId="0" fillId="0" borderId="10" xfId="0" applyNumberFormat="1" applyFill="1" applyBorder="1" applyAlignment="1">
      <alignment horizontal="right" vertical="center"/>
    </xf>
    <xf numFmtId="4" fontId="2" fillId="0" borderId="0" xfId="0" applyNumberFormat="1" applyFont="1" applyFill="1" applyBorder="1" applyAlignment="1">
      <alignment wrapText="1"/>
    </xf>
    <xf numFmtId="4" fontId="0" fillId="0" borderId="0" xfId="0" applyNumberFormat="1" applyFill="1" applyAlignment="1">
      <alignment/>
    </xf>
    <xf numFmtId="171" fontId="3" fillId="0" borderId="15" xfId="0" applyNumberFormat="1" applyFont="1" applyFill="1" applyBorder="1" applyAlignment="1">
      <alignment wrapText="1"/>
    </xf>
    <xf numFmtId="0" fontId="3" fillId="0" borderId="10" xfId="0" applyFont="1" applyFill="1" applyBorder="1" applyAlignment="1">
      <alignment horizontal="center" wrapText="1"/>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2" fillId="0" borderId="20" xfId="0" applyFont="1" applyFill="1" applyBorder="1" applyAlignment="1">
      <alignment horizontal="center"/>
    </xf>
    <xf numFmtId="4" fontId="0" fillId="0" borderId="2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0" fontId="3" fillId="0" borderId="11" xfId="0" applyFont="1" applyFill="1" applyBorder="1" applyAlignment="1">
      <alignment wrapText="1"/>
    </xf>
    <xf numFmtId="4" fontId="0" fillId="0" borderId="21" xfId="0" applyNumberFormat="1" applyFont="1" applyFill="1" applyBorder="1" applyAlignment="1">
      <alignment horizontal="right" wrapText="1"/>
    </xf>
    <xf numFmtId="0" fontId="20" fillId="0" borderId="10" xfId="0" applyFont="1" applyFill="1" applyBorder="1" applyAlignment="1">
      <alignment vertical="top" wrapText="1"/>
    </xf>
    <xf numFmtId="171" fontId="0" fillId="0" borderId="10" xfId="0" applyNumberFormat="1" applyFont="1" applyFill="1" applyBorder="1" applyAlignment="1">
      <alignment/>
    </xf>
    <xf numFmtId="0" fontId="16" fillId="0" borderId="0" xfId="0" applyFont="1" applyFill="1" applyBorder="1" applyAlignment="1">
      <alignment wrapText="1"/>
    </xf>
    <xf numFmtId="0" fontId="12" fillId="0" borderId="0" xfId="0" applyFont="1" applyFill="1" applyBorder="1" applyAlignment="1">
      <alignment vertical="top" wrapText="1"/>
    </xf>
    <xf numFmtId="0" fontId="20" fillId="0" borderId="0" xfId="0" applyFont="1" applyFill="1" applyBorder="1" applyAlignment="1">
      <alignment horizontal="right"/>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6" fillId="0" borderId="10" xfId="0" applyFont="1" applyFill="1" applyBorder="1" applyAlignment="1">
      <alignment horizontal="right" vertical="center" wrapText="1"/>
    </xf>
    <xf numFmtId="0" fontId="3" fillId="0" borderId="10" xfId="0" applyNumberFormat="1" applyFont="1" applyFill="1" applyBorder="1" applyAlignment="1">
      <alignment horizontal="left" wrapText="1"/>
    </xf>
    <xf numFmtId="0" fontId="3" fillId="0" borderId="21" xfId="0" applyNumberFormat="1" applyFont="1" applyFill="1" applyBorder="1" applyAlignment="1">
      <alignment horizontal="left" wrapText="1"/>
    </xf>
    <xf numFmtId="0" fontId="3" fillId="0" borderId="20" xfId="0" applyNumberFormat="1" applyFont="1" applyFill="1" applyBorder="1" applyAlignment="1">
      <alignment horizontal="left" wrapText="1"/>
    </xf>
    <xf numFmtId="171" fontId="0" fillId="0" borderId="0" xfId="0" applyNumberFormat="1" applyFont="1" applyFill="1" applyAlignment="1">
      <alignment wrapText="1"/>
    </xf>
    <xf numFmtId="171" fontId="13" fillId="0" borderId="13" xfId="0" applyNumberFormat="1" applyFont="1" applyFill="1" applyBorder="1" applyAlignment="1">
      <alignment horizontal="center" wrapText="1"/>
    </xf>
    <xf numFmtId="4" fontId="2" fillId="0" borderId="0" xfId="0" applyNumberFormat="1" applyFont="1" applyFill="1" applyAlignment="1">
      <alignment wrapText="1"/>
    </xf>
    <xf numFmtId="0" fontId="14" fillId="0" borderId="15" xfId="0" applyFont="1" applyFill="1" applyBorder="1" applyAlignment="1">
      <alignment wrapText="1"/>
    </xf>
    <xf numFmtId="0" fontId="14" fillId="0" borderId="0" xfId="0" applyFont="1" applyFill="1" applyBorder="1" applyAlignment="1">
      <alignment horizontal="center" wrapText="1"/>
    </xf>
    <xf numFmtId="0" fontId="13" fillId="0" borderId="0" xfId="0" applyFont="1" applyFill="1" applyBorder="1" applyAlignment="1">
      <alignment horizontal="center" wrapText="1"/>
    </xf>
    <xf numFmtId="171" fontId="13" fillId="0" borderId="16" xfId="0" applyNumberFormat="1" applyFont="1" applyFill="1" applyBorder="1" applyAlignment="1">
      <alignment horizontal="center" wrapText="1"/>
    </xf>
    <xf numFmtId="0" fontId="2" fillId="0" borderId="15" xfId="0" applyFont="1" applyFill="1" applyBorder="1" applyAlignment="1">
      <alignment horizontal="center" wrapText="1"/>
    </xf>
    <xf numFmtId="171" fontId="2" fillId="0" borderId="16" xfId="0" applyNumberFormat="1" applyFont="1" applyFill="1" applyBorder="1" applyAlignment="1">
      <alignment wrapText="1"/>
    </xf>
    <xf numFmtId="171" fontId="0" fillId="0" borderId="16" xfId="0" applyNumberFormat="1" applyFont="1" applyFill="1" applyBorder="1" applyAlignment="1">
      <alignment wrapText="1"/>
    </xf>
    <xf numFmtId="0" fontId="2" fillId="0" borderId="17" xfId="0" applyFont="1" applyFill="1" applyBorder="1" applyAlignment="1">
      <alignment wrapText="1"/>
    </xf>
    <xf numFmtId="0" fontId="2" fillId="0" borderId="18" xfId="0" applyFont="1" applyFill="1" applyBorder="1" applyAlignment="1">
      <alignment wrapText="1"/>
    </xf>
    <xf numFmtId="171" fontId="2" fillId="0" borderId="19" xfId="0" applyNumberFormat="1" applyFont="1" applyFill="1" applyBorder="1" applyAlignment="1">
      <alignment wrapText="1"/>
    </xf>
    <xf numFmtId="0" fontId="0" fillId="0" borderId="0" xfId="0" applyAlignment="1">
      <alignment wrapText="1"/>
    </xf>
    <xf numFmtId="0" fontId="3" fillId="0" borderId="10"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0" fillId="0" borderId="0" xfId="0" applyFont="1" applyFill="1" applyAlignment="1">
      <alignment horizontal="distributed" vertical="center" wrapText="1"/>
    </xf>
    <xf numFmtId="0" fontId="3" fillId="0" borderId="21" xfId="0" applyNumberFormat="1" applyFont="1" applyFill="1" applyBorder="1" applyAlignment="1">
      <alignment horizontal="distributed" vertical="center" wrapText="1"/>
    </xf>
    <xf numFmtId="0" fontId="0" fillId="0" borderId="18" xfId="0" applyFont="1" applyFill="1" applyBorder="1" applyAlignment="1">
      <alignment horizontal="distributed" vertical="center" wrapText="1"/>
    </xf>
    <xf numFmtId="0" fontId="2" fillId="0" borderId="18" xfId="0" applyFont="1" applyFill="1" applyBorder="1" applyAlignment="1">
      <alignment horizontal="distributed" vertical="center" wrapText="1"/>
    </xf>
    <xf numFmtId="0" fontId="0" fillId="0" borderId="0" xfId="0" applyAlignment="1">
      <alignment horizontal="distributed" vertical="center" wrapText="1"/>
    </xf>
    <xf numFmtId="0" fontId="15"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171" fontId="2" fillId="0" borderId="10" xfId="42" applyNumberFormat="1" applyFont="1" applyFill="1" applyBorder="1" applyAlignment="1">
      <alignment horizontal="center" vertical="center" wrapText="1"/>
    </xf>
    <xf numFmtId="171" fontId="3" fillId="0" borderId="10" xfId="42" applyNumberFormat="1" applyFont="1" applyFill="1" applyBorder="1" applyAlignment="1">
      <alignment horizontal="center" vertical="center" wrapText="1"/>
    </xf>
    <xf numFmtId="171" fontId="16" fillId="0" borderId="10" xfId="42" applyNumberFormat="1" applyFont="1" applyFill="1" applyBorder="1" applyAlignment="1">
      <alignment horizontal="center" vertical="center" wrapText="1"/>
    </xf>
    <xf numFmtId="171" fontId="3" fillId="0" borderId="21" xfId="42" applyNumberFormat="1" applyFont="1" applyFill="1" applyBorder="1" applyAlignment="1">
      <alignment horizontal="center" vertical="center" wrapText="1"/>
    </xf>
    <xf numFmtId="171" fontId="0" fillId="0" borderId="0" xfId="0" applyNumberFormat="1" applyAlignment="1">
      <alignment wrapText="1"/>
    </xf>
    <xf numFmtId="171" fontId="0" fillId="0" borderId="13" xfId="0" applyNumberFormat="1" applyFont="1" applyFill="1" applyBorder="1" applyAlignment="1">
      <alignment wrapText="1"/>
    </xf>
    <xf numFmtId="171" fontId="0" fillId="0" borderId="10" xfId="0" applyNumberFormat="1" applyFont="1" applyFill="1" applyBorder="1" applyAlignment="1">
      <alignment horizontal="center" vertical="center" wrapText="1"/>
    </xf>
    <xf numFmtId="171" fontId="0" fillId="0" borderId="11" xfId="0" applyNumberFormat="1" applyFont="1" applyFill="1" applyBorder="1" applyAlignment="1">
      <alignment wrapText="1"/>
    </xf>
    <xf numFmtId="171" fontId="2" fillId="0" borderId="0" xfId="0" applyNumberFormat="1" applyFont="1" applyFill="1" applyAlignment="1">
      <alignment wrapText="1"/>
    </xf>
    <xf numFmtId="0" fontId="15" fillId="0" borderId="1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71" fontId="17" fillId="0" borderId="11" xfId="0" applyNumberFormat="1" applyFont="1" applyFill="1" applyBorder="1" applyAlignment="1">
      <alignment wrapText="1"/>
    </xf>
    <xf numFmtId="0" fontId="0" fillId="0" borderId="0" xfId="0" applyFont="1" applyAlignment="1">
      <alignment/>
    </xf>
    <xf numFmtId="171" fontId="0" fillId="0" borderId="21" xfId="0" applyNumberFormat="1" applyFont="1" applyFill="1" applyBorder="1" applyAlignment="1">
      <alignment horizontal="center" vertical="center" wrapText="1"/>
    </xf>
    <xf numFmtId="171" fontId="0" fillId="0" borderId="0" xfId="0" applyNumberFormat="1" applyFont="1" applyAlignment="1">
      <alignment wrapText="1"/>
    </xf>
    <xf numFmtId="0" fontId="0" fillId="0" borderId="21" xfId="0" applyBorder="1" applyAlignment="1">
      <alignment/>
    </xf>
    <xf numFmtId="0" fontId="0" fillId="0" borderId="10" xfId="0"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0" fillId="0" borderId="18" xfId="0" applyBorder="1" applyAlignment="1">
      <alignment/>
    </xf>
    <xf numFmtId="4" fontId="0" fillId="0" borderId="20" xfId="0" applyNumberFormat="1" applyFont="1" applyFill="1" applyBorder="1" applyAlignment="1">
      <alignment wrapText="1"/>
    </xf>
    <xf numFmtId="0" fontId="3" fillId="0" borderId="10"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16" fillId="0" borderId="10" xfId="0" applyNumberFormat="1" applyFont="1" applyFill="1" applyBorder="1" applyAlignment="1">
      <alignment horizontal="right" vertical="center" wrapText="1"/>
    </xf>
    <xf numFmtId="0" fontId="3" fillId="0" borderId="14" xfId="0" applyFont="1" applyFill="1" applyBorder="1" applyAlignment="1">
      <alignment vertical="top" wrapText="1"/>
    </xf>
    <xf numFmtId="0" fontId="3" fillId="0" borderId="11" xfId="0" applyFont="1" applyFill="1" applyBorder="1" applyAlignment="1">
      <alignment horizontal="left" vertical="center" wrapText="1"/>
    </xf>
    <xf numFmtId="0" fontId="3" fillId="0" borderId="18" xfId="0" applyFont="1" applyFill="1" applyBorder="1" applyAlignment="1">
      <alignment vertical="top" wrapText="1"/>
    </xf>
    <xf numFmtId="4" fontId="3" fillId="0" borderId="21" xfId="0" applyNumberFormat="1" applyFont="1" applyFill="1" applyBorder="1" applyAlignment="1">
      <alignment wrapText="1"/>
    </xf>
    <xf numFmtId="4" fontId="3" fillId="0" borderId="12" xfId="0" applyNumberFormat="1" applyFont="1" applyFill="1" applyBorder="1" applyAlignment="1">
      <alignment wrapText="1"/>
    </xf>
    <xf numFmtId="0" fontId="3" fillId="0" borderId="20" xfId="0" applyFont="1" applyFill="1" applyBorder="1" applyAlignment="1">
      <alignment vertical="top" wrapText="1"/>
    </xf>
    <xf numFmtId="0" fontId="3" fillId="0" borderId="20" xfId="0" applyFont="1" applyFill="1" applyBorder="1" applyAlignment="1">
      <alignment horizontal="left" wrapText="1"/>
    </xf>
    <xf numFmtId="171" fontId="3" fillId="0" borderId="11" xfId="0" applyNumberFormat="1" applyFont="1" applyFill="1" applyBorder="1" applyAlignment="1">
      <alignment horizontal="right" wrapText="1"/>
    </xf>
    <xf numFmtId="0" fontId="3" fillId="0" borderId="14" xfId="0" applyFont="1" applyFill="1" applyBorder="1" applyAlignment="1">
      <alignment horizontal="center" wrapText="1"/>
    </xf>
    <xf numFmtId="0" fontId="3" fillId="0" borderId="21" xfId="0" applyFont="1" applyFill="1" applyBorder="1" applyAlignment="1">
      <alignment horizontal="center" wrapText="1"/>
    </xf>
    <xf numFmtId="0" fontId="2" fillId="0" borderId="16" xfId="0" applyFont="1" applyFill="1" applyBorder="1" applyAlignment="1">
      <alignment horizontal="center" vertical="center"/>
    </xf>
    <xf numFmtId="0" fontId="0" fillId="0" borderId="20" xfId="0" applyFont="1" applyFill="1" applyBorder="1" applyAlignment="1">
      <alignment wrapText="1"/>
    </xf>
    <xf numFmtId="171" fontId="13" fillId="0" borderId="21" xfId="0" applyNumberFormat="1" applyFont="1" applyFill="1" applyBorder="1" applyAlignment="1">
      <alignment horizontal="center"/>
    </xf>
    <xf numFmtId="0" fontId="0" fillId="34" borderId="11" xfId="0" applyFont="1" applyFill="1" applyBorder="1" applyAlignment="1">
      <alignment wrapText="1"/>
    </xf>
    <xf numFmtId="171" fontId="0" fillId="34" borderId="11" xfId="0" applyNumberFormat="1" applyFont="1" applyFill="1" applyBorder="1" applyAlignment="1">
      <alignment wrapText="1"/>
    </xf>
    <xf numFmtId="0" fontId="0" fillId="0" borderId="18" xfId="0" applyFill="1" applyBorder="1" applyAlignment="1">
      <alignment/>
    </xf>
    <xf numFmtId="0" fontId="4" fillId="0" borderId="21" xfId="0" applyFont="1" applyFill="1" applyBorder="1" applyAlignment="1">
      <alignment horizontal="center" wrapText="1"/>
    </xf>
    <xf numFmtId="0" fontId="4" fillId="0" borderId="11" xfId="0" applyFont="1" applyFill="1" applyBorder="1" applyAlignment="1">
      <alignment horizontal="center" wrapText="1"/>
    </xf>
    <xf numFmtId="4" fontId="0" fillId="0" borderId="20" xfId="0" applyNumberFormat="1" applyFont="1" applyFill="1" applyBorder="1" applyAlignment="1">
      <alignment/>
    </xf>
    <xf numFmtId="0" fontId="0" fillId="34" borderId="11" xfId="0" applyFont="1" applyFill="1" applyBorder="1" applyAlignment="1">
      <alignment horizontal="right" wrapText="1"/>
    </xf>
    <xf numFmtId="0" fontId="0" fillId="0" borderId="20" xfId="0" applyFont="1" applyFill="1" applyBorder="1" applyAlignment="1">
      <alignment horizontal="right" wrapText="1"/>
    </xf>
    <xf numFmtId="0" fontId="0" fillId="0" borderId="0" xfId="0" applyFill="1" applyAlignment="1">
      <alignment horizontal="right"/>
    </xf>
    <xf numFmtId="0" fontId="0" fillId="0" borderId="0" xfId="0" applyAlignment="1">
      <alignment horizontal="right"/>
    </xf>
    <xf numFmtId="4" fontId="0" fillId="0" borderId="20" xfId="0" applyNumberFormat="1" applyFont="1" applyFill="1" applyBorder="1" applyAlignment="1">
      <alignment horizontal="right"/>
    </xf>
    <xf numFmtId="0" fontId="0" fillId="0" borderId="0" xfId="0" applyFont="1" applyFill="1" applyBorder="1" applyAlignment="1">
      <alignment horizontal="right"/>
    </xf>
    <xf numFmtId="0" fontId="2" fillId="0" borderId="0" xfId="0" applyFont="1" applyFill="1" applyBorder="1" applyAlignment="1">
      <alignment horizontal="right"/>
    </xf>
    <xf numFmtId="0" fontId="11" fillId="0" borderId="20" xfId="0" applyFont="1" applyFill="1" applyBorder="1" applyAlignment="1">
      <alignment horizontal="center"/>
    </xf>
    <xf numFmtId="0" fontId="0" fillId="0" borderId="18" xfId="0" applyFill="1" applyBorder="1" applyAlignment="1">
      <alignment/>
    </xf>
    <xf numFmtId="0" fontId="4" fillId="0" borderId="14" xfId="0" applyFont="1" applyFill="1" applyBorder="1" applyAlignment="1">
      <alignment horizontal="center" wrapText="1"/>
    </xf>
    <xf numFmtId="0" fontId="0" fillId="0" borderId="21" xfId="0" applyFont="1" applyFill="1" applyBorder="1" applyAlignment="1">
      <alignment/>
    </xf>
    <xf numFmtId="171" fontId="3" fillId="0" borderId="10" xfId="0" applyNumberFormat="1" applyFont="1" applyFill="1" applyBorder="1" applyAlignment="1">
      <alignment horizontal="center" wrapText="1"/>
    </xf>
    <xf numFmtId="0" fontId="0" fillId="0" borderId="0" xfId="0" applyAlignment="1">
      <alignment/>
    </xf>
    <xf numFmtId="171" fontId="0" fillId="0" borderId="21" xfId="0" applyNumberFormat="1" applyFont="1" applyFill="1" applyBorder="1" applyAlignment="1">
      <alignment/>
    </xf>
    <xf numFmtId="171" fontId="0" fillId="0" borderId="0" xfId="0" applyNumberFormat="1" applyFont="1" applyFill="1" applyAlignment="1">
      <alignment/>
    </xf>
    <xf numFmtId="0" fontId="0" fillId="0" borderId="0" xfId="0" applyFill="1" applyAlignment="1">
      <alignment/>
    </xf>
    <xf numFmtId="0" fontId="0" fillId="0" borderId="16" xfId="0" applyFont="1" applyFill="1" applyBorder="1" applyAlignment="1">
      <alignment/>
    </xf>
    <xf numFmtId="0" fontId="2" fillId="0" borderId="19" xfId="0" applyFont="1" applyFill="1" applyBorder="1" applyAlignment="1">
      <alignment/>
    </xf>
    <xf numFmtId="171" fontId="2" fillId="0" borderId="0" xfId="0" applyNumberFormat="1" applyFont="1" applyFill="1" applyAlignment="1">
      <alignment/>
    </xf>
    <xf numFmtId="0" fontId="0" fillId="34" borderId="13" xfId="0" applyFont="1" applyFill="1" applyBorder="1" applyAlignment="1">
      <alignment wrapText="1"/>
    </xf>
    <xf numFmtId="0" fontId="0" fillId="0" borderId="21" xfId="0" applyFill="1" applyBorder="1" applyAlignment="1">
      <alignment/>
    </xf>
    <xf numFmtId="170" fontId="3" fillId="0" borderId="11" xfId="0" applyNumberFormat="1" applyFont="1" applyFill="1" applyBorder="1" applyAlignment="1">
      <alignment/>
    </xf>
    <xf numFmtId="171" fontId="3" fillId="0" borderId="12" xfId="0" applyNumberFormat="1" applyFont="1" applyFill="1" applyBorder="1" applyAlignment="1">
      <alignment horizontal="right" wrapText="1"/>
    </xf>
    <xf numFmtId="4" fontId="23" fillId="0" borderId="0" xfId="0" applyNumberFormat="1" applyFont="1" applyFill="1" applyBorder="1" applyAlignment="1">
      <alignment wrapText="1"/>
    </xf>
    <xf numFmtId="4" fontId="17" fillId="0" borderId="18" xfId="0" applyNumberFormat="1" applyFont="1" applyFill="1" applyBorder="1" applyAlignment="1">
      <alignment/>
    </xf>
    <xf numFmtId="0" fontId="17" fillId="0" borderId="21" xfId="0" applyFont="1" applyFill="1" applyBorder="1" applyAlignment="1">
      <alignment/>
    </xf>
    <xf numFmtId="170" fontId="0" fillId="0" borderId="10" xfId="0" applyNumberFormat="1" applyFont="1" applyFill="1" applyBorder="1" applyAlignment="1">
      <alignment wrapText="1"/>
    </xf>
    <xf numFmtId="0" fontId="0" fillId="34" borderId="21" xfId="0" applyFont="1" applyFill="1" applyBorder="1" applyAlignment="1">
      <alignment wrapText="1"/>
    </xf>
    <xf numFmtId="0" fontId="2" fillId="0" borderId="22" xfId="0" applyFont="1" applyFill="1" applyBorder="1" applyAlignment="1">
      <alignment/>
    </xf>
    <xf numFmtId="0" fontId="2" fillId="0" borderId="20" xfId="0" applyFont="1" applyFill="1" applyBorder="1" applyAlignment="1">
      <alignment horizontal="left" wrapText="1"/>
    </xf>
    <xf numFmtId="0" fontId="4" fillId="0" borderId="10" xfId="0" applyFont="1" applyFill="1" applyBorder="1" applyAlignment="1">
      <alignment horizontal="center" wrapText="1"/>
    </xf>
    <xf numFmtId="0" fontId="0" fillId="0" borderId="20" xfId="0" applyBorder="1" applyAlignment="1">
      <alignment/>
    </xf>
    <xf numFmtId="0" fontId="3" fillId="0" borderId="20" xfId="0" applyFont="1" applyFill="1" applyBorder="1" applyAlignment="1">
      <alignment horizontal="center" wrapText="1"/>
    </xf>
    <xf numFmtId="0" fontId="3" fillId="0" borderId="18" xfId="0" applyFont="1" applyFill="1" applyBorder="1" applyAlignment="1">
      <alignment horizontal="center" wrapText="1"/>
    </xf>
    <xf numFmtId="0" fontId="2" fillId="0" borderId="0" xfId="0" applyFont="1" applyFill="1" applyAlignment="1">
      <alignment/>
    </xf>
    <xf numFmtId="4" fontId="0" fillId="0" borderId="0" xfId="0" applyNumberFormat="1" applyFont="1" applyFill="1" applyBorder="1" applyAlignment="1">
      <alignment vertical="center"/>
    </xf>
    <xf numFmtId="0" fontId="2" fillId="0" borderId="11" xfId="0" applyFont="1" applyFill="1" applyBorder="1" applyAlignment="1">
      <alignment wrapText="1"/>
    </xf>
    <xf numFmtId="0" fontId="2" fillId="0" borderId="21" xfId="0" applyFont="1" applyFill="1" applyBorder="1" applyAlignment="1">
      <alignment wrapText="1"/>
    </xf>
    <xf numFmtId="0" fontId="0" fillId="0" borderId="14" xfId="0" applyFont="1" applyFill="1" applyBorder="1" applyAlignment="1">
      <alignment/>
    </xf>
    <xf numFmtId="171" fontId="0" fillId="0" borderId="11" xfId="0" applyNumberFormat="1" applyFont="1" applyFill="1" applyBorder="1" applyAlignment="1">
      <alignment/>
    </xf>
    <xf numFmtId="0" fontId="2" fillId="34" borderId="11" xfId="0" applyFont="1" applyFill="1" applyBorder="1" applyAlignment="1">
      <alignment wrapText="1"/>
    </xf>
    <xf numFmtId="171" fontId="11" fillId="0" borderId="11" xfId="0" applyNumberFormat="1" applyFont="1" applyFill="1" applyBorder="1" applyAlignment="1">
      <alignment horizontal="center" vertical="center"/>
    </xf>
    <xf numFmtId="0" fontId="27" fillId="0" borderId="21" xfId="0" applyFont="1" applyFill="1" applyBorder="1" applyAlignment="1">
      <alignment horizontal="center" vertical="center"/>
    </xf>
    <xf numFmtId="171" fontId="0" fillId="0" borderId="20" xfId="0" applyNumberFormat="1" applyFont="1" applyFill="1" applyBorder="1" applyAlignment="1">
      <alignment wrapText="1"/>
    </xf>
    <xf numFmtId="0" fontId="0" fillId="0" borderId="21" xfId="0" applyFont="1" applyBorder="1" applyAlignment="1">
      <alignment/>
    </xf>
    <xf numFmtId="0" fontId="0" fillId="0" borderId="11" xfId="0" applyFont="1" applyBorder="1" applyAlignment="1">
      <alignment/>
    </xf>
    <xf numFmtId="0" fontId="4" fillId="0" borderId="14" xfId="0" applyNumberFormat="1" applyFont="1" applyFill="1" applyBorder="1" applyAlignment="1">
      <alignment wrapText="1"/>
    </xf>
    <xf numFmtId="0" fontId="4" fillId="0" borderId="21" xfId="0" applyNumberFormat="1" applyFont="1" applyFill="1" applyBorder="1" applyAlignment="1">
      <alignment horizontal="left" wrapText="1" indent="2"/>
    </xf>
    <xf numFmtId="0" fontId="4" fillId="0" borderId="21" xfId="0" applyFont="1" applyFill="1" applyBorder="1" applyAlignment="1">
      <alignment wrapText="1"/>
    </xf>
    <xf numFmtId="0" fontId="4" fillId="0" borderId="21" xfId="0" applyFont="1" applyFill="1" applyBorder="1" applyAlignment="1">
      <alignment horizontal="right" wrapText="1"/>
    </xf>
    <xf numFmtId="171" fontId="4" fillId="0" borderId="11" xfId="0" applyNumberFormat="1" applyFont="1" applyFill="1" applyBorder="1" applyAlignment="1">
      <alignment wrapText="1"/>
    </xf>
    <xf numFmtId="0" fontId="3" fillId="35" borderId="10" xfId="0" applyFont="1" applyFill="1" applyBorder="1" applyAlignment="1">
      <alignment wrapText="1"/>
    </xf>
    <xf numFmtId="4" fontId="0" fillId="36" borderId="11" xfId="0" applyNumberFormat="1" applyFont="1" applyFill="1" applyBorder="1" applyAlignment="1">
      <alignment wrapText="1"/>
    </xf>
    <xf numFmtId="4" fontId="0" fillId="36" borderId="10" xfId="0" applyNumberFormat="1" applyFont="1" applyFill="1" applyBorder="1" applyAlignment="1">
      <alignment wrapText="1"/>
    </xf>
    <xf numFmtId="4" fontId="0" fillId="36" borderId="10" xfId="0" applyNumberFormat="1" applyFont="1" applyFill="1" applyBorder="1" applyAlignment="1">
      <alignment horizontal="right" wrapText="1"/>
    </xf>
    <xf numFmtId="4" fontId="0" fillId="36" borderId="14" xfId="0" applyNumberFormat="1" applyFont="1" applyFill="1" applyBorder="1" applyAlignment="1">
      <alignment horizontal="right" wrapText="1"/>
    </xf>
    <xf numFmtId="0" fontId="0" fillId="36" borderId="10" xfId="0" applyFont="1" applyFill="1" applyBorder="1" applyAlignment="1">
      <alignment wrapText="1"/>
    </xf>
    <xf numFmtId="0" fontId="0" fillId="36" borderId="11" xfId="0" applyFont="1" applyFill="1" applyBorder="1" applyAlignment="1">
      <alignment horizontal="right"/>
    </xf>
    <xf numFmtId="4" fontId="0" fillId="36" borderId="11" xfId="0" applyNumberFormat="1" applyFont="1" applyFill="1" applyBorder="1" applyAlignment="1">
      <alignment horizontal="right" wrapText="1"/>
    </xf>
    <xf numFmtId="4" fontId="26" fillId="36" borderId="11" xfId="0" applyNumberFormat="1" applyFont="1" applyFill="1" applyBorder="1" applyAlignment="1">
      <alignment horizontal="right" wrapText="1"/>
    </xf>
    <xf numFmtId="0" fontId="11" fillId="36" borderId="11" xfId="0" applyFont="1" applyFill="1" applyBorder="1" applyAlignment="1">
      <alignment horizontal="center" vertical="center"/>
    </xf>
    <xf numFmtId="0" fontId="11" fillId="36" borderId="21" xfId="0" applyFont="1" applyFill="1" applyBorder="1" applyAlignment="1">
      <alignment horizontal="center" vertical="center"/>
    </xf>
    <xf numFmtId="0" fontId="11" fillId="36" borderId="19" xfId="0" applyFont="1" applyFill="1" applyBorder="1" applyAlignment="1">
      <alignment horizontal="center" vertical="center"/>
    </xf>
    <xf numFmtId="0" fontId="11" fillId="36" borderId="18" xfId="0" applyFont="1" applyFill="1" applyBorder="1" applyAlignment="1">
      <alignment horizontal="center" vertical="center"/>
    </xf>
    <xf numFmtId="0" fontId="2" fillId="36" borderId="11" xfId="0" applyFont="1" applyFill="1" applyBorder="1" applyAlignment="1">
      <alignment horizontal="left" wrapText="1"/>
    </xf>
    <xf numFmtId="0" fontId="2" fillId="36" borderId="10" xfId="0" applyFont="1" applyFill="1" applyBorder="1" applyAlignment="1">
      <alignment horizontal="left" wrapText="1"/>
    </xf>
    <xf numFmtId="0" fontId="27" fillId="36" borderId="11" xfId="0" applyFont="1" applyFill="1" applyBorder="1" applyAlignment="1">
      <alignment vertical="center"/>
    </xf>
    <xf numFmtId="0" fontId="0" fillId="36" borderId="11" xfId="0" applyFill="1" applyBorder="1" applyAlignment="1">
      <alignment wrapText="1"/>
    </xf>
    <xf numFmtId="0" fontId="0" fillId="36" borderId="10" xfId="0" applyFill="1" applyBorder="1" applyAlignment="1">
      <alignment wrapText="1"/>
    </xf>
    <xf numFmtId="0" fontId="2" fillId="36" borderId="10" xfId="0" applyFont="1" applyFill="1" applyBorder="1" applyAlignment="1">
      <alignment wrapText="1"/>
    </xf>
    <xf numFmtId="0" fontId="2" fillId="36" borderId="11" xfId="0" applyFont="1" applyFill="1" applyBorder="1" applyAlignment="1">
      <alignment wrapText="1"/>
    </xf>
    <xf numFmtId="0" fontId="27" fillId="36" borderId="11" xfId="0" applyFont="1" applyFill="1" applyBorder="1" applyAlignment="1">
      <alignment horizontal="center" vertical="center"/>
    </xf>
    <xf numFmtId="171" fontId="0" fillId="36" borderId="21" xfId="0" applyNumberFormat="1" applyFont="1" applyFill="1" applyBorder="1" applyAlignment="1">
      <alignment wrapText="1"/>
    </xf>
    <xf numFmtId="171" fontId="0" fillId="36" borderId="11" xfId="0" applyNumberFormat="1" applyFont="1" applyFill="1" applyBorder="1" applyAlignment="1">
      <alignment wrapText="1"/>
    </xf>
    <xf numFmtId="171" fontId="0" fillId="36" borderId="10" xfId="0" applyNumberFormat="1" applyFont="1" applyFill="1" applyBorder="1" applyAlignment="1">
      <alignment wrapText="1"/>
    </xf>
    <xf numFmtId="171" fontId="3" fillId="36" borderId="11" xfId="0" applyNumberFormat="1" applyFont="1" applyFill="1" applyBorder="1" applyAlignment="1">
      <alignment wrapText="1"/>
    </xf>
    <xf numFmtId="4" fontId="2" fillId="37" borderId="10" xfId="0" applyNumberFormat="1" applyFont="1" applyFill="1" applyBorder="1" applyAlignment="1">
      <alignment wrapText="1"/>
    </xf>
    <xf numFmtId="4" fontId="2" fillId="37" borderId="10" xfId="0" applyNumberFormat="1" applyFont="1" applyFill="1" applyBorder="1" applyAlignment="1">
      <alignment horizontal="right" wrapText="1"/>
    </xf>
    <xf numFmtId="4" fontId="2" fillId="37" borderId="12" xfId="0" applyNumberFormat="1" applyFont="1" applyFill="1" applyBorder="1" applyAlignment="1">
      <alignment wrapText="1"/>
    </xf>
    <xf numFmtId="171" fontId="2" fillId="37" borderId="10" xfId="0" applyNumberFormat="1" applyFont="1" applyFill="1" applyBorder="1" applyAlignment="1">
      <alignment wrapText="1"/>
    </xf>
    <xf numFmtId="171" fontId="2" fillId="37" borderId="14" xfId="0" applyNumberFormat="1" applyFont="1" applyFill="1" applyBorder="1" applyAlignment="1">
      <alignment horizontal="center" vertical="center" wrapText="1"/>
    </xf>
    <xf numFmtId="171" fontId="4" fillId="37" borderId="10" xfId="0" applyNumberFormat="1" applyFont="1" applyFill="1" applyBorder="1" applyAlignment="1">
      <alignment wrapText="1"/>
    </xf>
    <xf numFmtId="171" fontId="4" fillId="37" borderId="10" xfId="0" applyNumberFormat="1" applyFont="1" applyFill="1" applyBorder="1" applyAlignment="1">
      <alignment horizontal="right" wrapText="1"/>
    </xf>
    <xf numFmtId="171" fontId="4" fillId="37" borderId="23" xfId="0" applyNumberFormat="1" applyFont="1" applyFill="1" applyBorder="1" applyAlignment="1">
      <alignment wrapText="1"/>
    </xf>
    <xf numFmtId="171" fontId="4" fillId="37" borderId="10" xfId="0" applyNumberFormat="1" applyFont="1" applyFill="1" applyBorder="1" applyAlignment="1">
      <alignment/>
    </xf>
    <xf numFmtId="4" fontId="2" fillId="37" borderId="10" xfId="0" applyNumberFormat="1" applyFont="1" applyFill="1" applyBorder="1" applyAlignment="1">
      <alignment horizontal="right"/>
    </xf>
    <xf numFmtId="4" fontId="4" fillId="37" borderId="10" xfId="0" applyNumberFormat="1" applyFont="1" applyFill="1" applyBorder="1" applyAlignment="1">
      <alignment wrapText="1"/>
    </xf>
    <xf numFmtId="4" fontId="4" fillId="37" borderId="11" xfId="0" applyNumberFormat="1" applyFont="1" applyFill="1" applyBorder="1" applyAlignment="1">
      <alignment wrapText="1"/>
    </xf>
    <xf numFmtId="4" fontId="2" fillId="37" borderId="11" xfId="0" applyNumberFormat="1" applyFont="1" applyFill="1" applyBorder="1" applyAlignment="1">
      <alignment wrapText="1"/>
    </xf>
    <xf numFmtId="4" fontId="2" fillId="37" borderId="10" xfId="0" applyNumberFormat="1" applyFont="1" applyFill="1" applyBorder="1" applyAlignment="1">
      <alignment/>
    </xf>
    <xf numFmtId="4" fontId="8" fillId="37" borderId="10" xfId="0" applyNumberFormat="1" applyFont="1" applyFill="1" applyBorder="1" applyAlignment="1">
      <alignment/>
    </xf>
    <xf numFmtId="4" fontId="13" fillId="37" borderId="10" xfId="0" applyNumberFormat="1" applyFont="1" applyFill="1" applyBorder="1" applyAlignment="1">
      <alignment wrapText="1"/>
    </xf>
    <xf numFmtId="4" fontId="2" fillId="37" borderId="14" xfId="0" applyNumberFormat="1" applyFont="1" applyFill="1" applyBorder="1" applyAlignment="1">
      <alignment wrapText="1"/>
    </xf>
    <xf numFmtId="4" fontId="2" fillId="37" borderId="23" xfId="0" applyNumberFormat="1" applyFont="1" applyFill="1" applyBorder="1" applyAlignment="1">
      <alignment wrapText="1"/>
    </xf>
    <xf numFmtId="4" fontId="2" fillId="37" borderId="21" xfId="0" applyNumberFormat="1" applyFont="1" applyFill="1" applyBorder="1" applyAlignment="1">
      <alignment wrapText="1"/>
    </xf>
    <xf numFmtId="4" fontId="2" fillId="37" borderId="14" xfId="0" applyNumberFormat="1" applyFont="1" applyFill="1" applyBorder="1" applyAlignment="1">
      <alignment horizontal="right" wrapText="1"/>
    </xf>
    <xf numFmtId="4" fontId="2" fillId="37" borderId="21" xfId="0" applyNumberFormat="1" applyFont="1" applyFill="1" applyBorder="1" applyAlignment="1">
      <alignment vertical="center"/>
    </xf>
    <xf numFmtId="4" fontId="8" fillId="37" borderId="10" xfId="0" applyNumberFormat="1" applyFont="1" applyFill="1" applyBorder="1" applyAlignment="1">
      <alignment wrapText="1"/>
    </xf>
    <xf numFmtId="4" fontId="2" fillId="37" borderId="14" xfId="0" applyNumberFormat="1" applyFont="1" applyFill="1" applyBorder="1" applyAlignment="1">
      <alignment/>
    </xf>
    <xf numFmtId="4" fontId="0" fillId="35" borderId="12" xfId="0" applyNumberFormat="1" applyFill="1" applyBorder="1" applyAlignment="1">
      <alignment wrapText="1"/>
    </xf>
    <xf numFmtId="0" fontId="0" fillId="35" borderId="10" xfId="0" applyFont="1" applyFill="1" applyBorder="1" applyAlignment="1">
      <alignment horizontal="right" wrapText="1"/>
    </xf>
    <xf numFmtId="0" fontId="0" fillId="35" borderId="11" xfId="0" applyFont="1" applyFill="1" applyBorder="1" applyAlignment="1">
      <alignment wrapText="1"/>
    </xf>
    <xf numFmtId="171" fontId="0" fillId="35" borderId="10" xfId="0" applyNumberFormat="1" applyFont="1" applyFill="1" applyBorder="1" applyAlignment="1">
      <alignment wrapText="1"/>
    </xf>
    <xf numFmtId="0" fontId="0" fillId="35" borderId="13" xfId="0" applyFont="1" applyFill="1" applyBorder="1" applyAlignment="1">
      <alignment wrapText="1"/>
    </xf>
    <xf numFmtId="0" fontId="17" fillId="35" borderId="10" xfId="0" applyFont="1" applyFill="1" applyBorder="1" applyAlignment="1">
      <alignment wrapText="1"/>
    </xf>
    <xf numFmtId="170" fontId="2" fillId="35" borderId="24" xfId="0" applyNumberFormat="1" applyFont="1" applyFill="1" applyBorder="1" applyAlignment="1">
      <alignment wrapText="1"/>
    </xf>
    <xf numFmtId="0" fontId="0" fillId="35" borderId="10" xfId="0" applyFont="1" applyFill="1" applyBorder="1" applyAlignment="1">
      <alignment wrapText="1"/>
    </xf>
    <xf numFmtId="0" fontId="0" fillId="35" borderId="11" xfId="0" applyFont="1" applyFill="1" applyBorder="1" applyAlignment="1">
      <alignment/>
    </xf>
    <xf numFmtId="0" fontId="0" fillId="35" borderId="10" xfId="0" applyFont="1" applyFill="1" applyBorder="1" applyAlignment="1">
      <alignment/>
    </xf>
    <xf numFmtId="0" fontId="2" fillId="35" borderId="10" xfId="0" applyFont="1" applyFill="1" applyBorder="1" applyAlignment="1">
      <alignment/>
    </xf>
    <xf numFmtId="0" fontId="2" fillId="38" borderId="10" xfId="0" applyFont="1" applyFill="1" applyBorder="1" applyAlignment="1">
      <alignment horizontal="right" wrapText="1"/>
    </xf>
    <xf numFmtId="0" fontId="14" fillId="36" borderId="14" xfId="0" applyFont="1" applyFill="1" applyBorder="1" applyAlignment="1">
      <alignment horizontal="left" vertical="center" wrapText="1"/>
    </xf>
    <xf numFmtId="0" fontId="14" fillId="36" borderId="21" xfId="0" applyFont="1" applyFill="1" applyBorder="1" applyAlignment="1">
      <alignment horizontal="left" vertical="center" wrapText="1"/>
    </xf>
    <xf numFmtId="0" fontId="14" fillId="36" borderId="11" xfId="0" applyFont="1" applyFill="1" applyBorder="1" applyAlignment="1">
      <alignment horizontal="left" vertical="center" wrapText="1"/>
    </xf>
    <xf numFmtId="0" fontId="11" fillId="35" borderId="14"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11"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4" fillId="0" borderId="22" xfId="0" applyFont="1" applyFill="1" applyBorder="1" applyAlignment="1">
      <alignment horizontal="center"/>
    </xf>
    <xf numFmtId="0" fontId="14" fillId="0" borderId="20" xfId="0" applyFont="1" applyFill="1" applyBorder="1" applyAlignment="1">
      <alignment horizontal="center"/>
    </xf>
    <xf numFmtId="0" fontId="15" fillId="0" borderId="2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4" fillId="0" borderId="10" xfId="0" applyFont="1" applyFill="1" applyBorder="1" applyAlignment="1">
      <alignment horizontal="center"/>
    </xf>
    <xf numFmtId="0" fontId="15" fillId="36" borderId="14" xfId="0" applyFont="1" applyFill="1" applyBorder="1" applyAlignment="1">
      <alignment horizontal="left" vertical="center"/>
    </xf>
    <xf numFmtId="0" fontId="15" fillId="36" borderId="21" xfId="0" applyFont="1" applyFill="1" applyBorder="1" applyAlignment="1">
      <alignment horizontal="left" vertical="center"/>
    </xf>
    <xf numFmtId="0" fontId="11" fillId="34" borderId="14"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11" xfId="0" applyFont="1" applyFill="1" applyBorder="1" applyAlignment="1">
      <alignment horizontal="center" vertical="center"/>
    </xf>
    <xf numFmtId="0" fontId="15" fillId="36" borderId="14" xfId="0" applyFont="1" applyFill="1" applyBorder="1" applyAlignment="1">
      <alignment horizontal="left" vertical="center" wrapText="1"/>
    </xf>
    <xf numFmtId="0" fontId="15" fillId="36" borderId="21" xfId="0" applyFont="1" applyFill="1" applyBorder="1" applyAlignment="1">
      <alignment horizontal="left" vertical="center" wrapText="1"/>
    </xf>
    <xf numFmtId="0" fontId="15" fillId="36" borderId="11" xfId="0" applyFont="1" applyFill="1" applyBorder="1" applyAlignment="1">
      <alignment horizontal="left" vertical="center" wrapText="1"/>
    </xf>
    <xf numFmtId="0" fontId="14" fillId="0" borderId="22" xfId="0" applyFont="1" applyFill="1" applyBorder="1" applyAlignment="1">
      <alignment horizontal="center" wrapText="1"/>
    </xf>
    <xf numFmtId="0" fontId="14" fillId="0" borderId="20" xfId="0" applyFont="1" applyFill="1" applyBorder="1" applyAlignment="1">
      <alignment horizontal="center" wrapText="1"/>
    </xf>
    <xf numFmtId="0" fontId="3" fillId="0" borderId="12"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36" borderId="10" xfId="0" applyFont="1" applyFill="1" applyBorder="1" applyAlignment="1">
      <alignment horizontal="left" vertical="center" wrapText="1"/>
    </xf>
    <xf numFmtId="0" fontId="11" fillId="36" borderId="21" xfId="0" applyFont="1" applyFill="1" applyBorder="1" applyAlignment="1">
      <alignment horizontal="left" vertical="center"/>
    </xf>
    <xf numFmtId="0" fontId="15" fillId="36" borderId="17" xfId="0" applyFont="1" applyFill="1" applyBorder="1" applyAlignment="1">
      <alignment horizontal="left" vertical="center"/>
    </xf>
    <xf numFmtId="0" fontId="11" fillId="36" borderId="18" xfId="0" applyFont="1" applyFill="1" applyBorder="1" applyAlignment="1">
      <alignment horizontal="left" vertical="center"/>
    </xf>
    <xf numFmtId="0" fontId="3" fillId="0" borderId="15" xfId="0" applyFont="1" applyFill="1" applyBorder="1" applyAlignment="1">
      <alignment horizontal="center" wrapText="1"/>
    </xf>
    <xf numFmtId="0" fontId="3" fillId="0" borderId="0" xfId="0" applyFont="1" applyFill="1" applyBorder="1" applyAlignment="1">
      <alignment horizontal="center" wrapText="1"/>
    </xf>
    <xf numFmtId="0" fontId="11" fillId="34" borderId="22" xfId="0" applyFont="1" applyFill="1" applyBorder="1" applyAlignment="1">
      <alignment horizontal="center" vertical="center"/>
    </xf>
    <xf numFmtId="0" fontId="11" fillId="34" borderId="20" xfId="0" applyFont="1" applyFill="1" applyBorder="1" applyAlignment="1">
      <alignment horizontal="center" vertical="center"/>
    </xf>
    <xf numFmtId="0" fontId="3" fillId="0" borderId="12" xfId="0" applyFont="1" applyFill="1" applyBorder="1" applyAlignment="1">
      <alignment horizontal="center" wrapText="1"/>
    </xf>
    <xf numFmtId="0" fontId="22" fillId="35" borderId="10" xfId="0" applyFont="1" applyFill="1" applyBorder="1" applyAlignment="1">
      <alignment horizontal="center" vertical="center"/>
    </xf>
    <xf numFmtId="0" fontId="22" fillId="34" borderId="14" xfId="0" applyFont="1" applyFill="1" applyBorder="1" applyAlignment="1">
      <alignment horizontal="center" vertical="center"/>
    </xf>
    <xf numFmtId="0" fontId="22" fillId="34" borderId="21" xfId="0" applyFont="1" applyFill="1" applyBorder="1" applyAlignment="1">
      <alignment horizontal="center" vertical="center"/>
    </xf>
    <xf numFmtId="0" fontId="15" fillId="0" borderId="20" xfId="0" applyFont="1" applyFill="1" applyBorder="1" applyAlignment="1">
      <alignment horizontal="center"/>
    </xf>
    <xf numFmtId="0" fontId="15" fillId="36" borderId="11" xfId="0" applyFont="1" applyFill="1" applyBorder="1" applyAlignment="1">
      <alignment horizontal="left" vertical="center"/>
    </xf>
    <xf numFmtId="0" fontId="11" fillId="35" borderId="10" xfId="0" applyFont="1" applyFill="1" applyBorder="1" applyAlignment="1">
      <alignment horizontal="center" vertical="center"/>
    </xf>
    <xf numFmtId="0" fontId="15" fillId="0" borderId="22" xfId="0" applyFont="1" applyFill="1" applyBorder="1" applyAlignment="1">
      <alignment horizontal="center"/>
    </xf>
    <xf numFmtId="0" fontId="11" fillId="0" borderId="14" xfId="0" applyFont="1" applyFill="1" applyBorder="1" applyAlignment="1">
      <alignment horizontal="center" vertical="center"/>
    </xf>
    <xf numFmtId="0" fontId="11" fillId="0" borderId="21" xfId="0" applyFont="1" applyFill="1" applyBorder="1" applyAlignment="1">
      <alignment horizontal="center" vertical="center"/>
    </xf>
    <xf numFmtId="0" fontId="3" fillId="36" borderId="21" xfId="0" applyFont="1" applyFill="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 2"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8"/>
  <sheetViews>
    <sheetView tabSelected="1" zoomScalePageLayoutView="0" workbookViewId="0" topLeftCell="A1">
      <selection activeCell="A48" sqref="A48:E48"/>
    </sheetView>
  </sheetViews>
  <sheetFormatPr defaultColWidth="11.00390625" defaultRowHeight="12.75"/>
  <cols>
    <col min="1" max="1" width="9.625" style="147" customWidth="1"/>
    <col min="2" max="2" width="19.375" style="25" customWidth="1"/>
    <col min="3" max="3" width="67.125" style="147" customWidth="1"/>
    <col min="4" max="4" width="10.625" style="147" customWidth="1"/>
    <col min="5" max="5" width="11.00390625" style="148" customWidth="1"/>
    <col min="6" max="6" width="11.00390625" style="309" customWidth="1"/>
    <col min="7" max="7" width="23.25390625" style="147" customWidth="1"/>
    <col min="8" max="16384" width="11.00390625" style="147" customWidth="1"/>
  </cols>
  <sheetData>
    <row r="1" spans="1:6" s="3" customFormat="1" ht="18">
      <c r="A1" s="519" t="s">
        <v>245</v>
      </c>
      <c r="B1" s="520"/>
      <c r="C1" s="520"/>
      <c r="D1" s="520"/>
      <c r="E1" s="521"/>
      <c r="F1" s="504"/>
    </row>
    <row r="2" spans="1:6" s="3" customFormat="1" ht="51.75" customHeight="1">
      <c r="A2" s="522" t="s">
        <v>208</v>
      </c>
      <c r="B2" s="523"/>
      <c r="C2" s="523"/>
      <c r="D2" s="523"/>
      <c r="E2" s="524"/>
      <c r="F2" s="305"/>
    </row>
    <row r="3" spans="1:7" s="3" customFormat="1" ht="12.75">
      <c r="A3" s="54"/>
      <c r="B3" s="1"/>
      <c r="C3" s="1"/>
      <c r="D3" s="4"/>
      <c r="E3" s="20"/>
      <c r="F3" s="306"/>
      <c r="G3" s="32"/>
    </row>
    <row r="4" spans="1:6" s="3" customFormat="1" ht="12.75">
      <c r="A4" s="51"/>
      <c r="B4" s="52"/>
      <c r="C4" s="52"/>
      <c r="D4" s="53"/>
      <c r="E4" s="150"/>
      <c r="F4" s="229"/>
    </row>
    <row r="5" spans="1:7" s="3" customFormat="1" ht="19.5">
      <c r="A5" s="516" t="s">
        <v>365</v>
      </c>
      <c r="B5" s="517"/>
      <c r="C5" s="517"/>
      <c r="D5" s="517"/>
      <c r="E5" s="517"/>
      <c r="F5" s="458"/>
      <c r="G5" s="12"/>
    </row>
    <row r="6" spans="1:7" s="32" customFormat="1" ht="27" customHeight="1">
      <c r="A6" s="11" t="s">
        <v>57</v>
      </c>
      <c r="B6" s="11" t="s">
        <v>38</v>
      </c>
      <c r="C6" s="13"/>
      <c r="D6" s="11" t="s">
        <v>124</v>
      </c>
      <c r="E6" s="20"/>
      <c r="F6" s="229"/>
      <c r="G6" s="12"/>
    </row>
    <row r="7" spans="1:7" s="32" customFormat="1" ht="32.25">
      <c r="A7" s="1">
        <v>1</v>
      </c>
      <c r="B7" s="1"/>
      <c r="C7" s="1" t="s">
        <v>328</v>
      </c>
      <c r="D7" s="4">
        <v>1</v>
      </c>
      <c r="E7" s="20">
        <v>3500</v>
      </c>
      <c r="F7" s="229">
        <f>D7*E7</f>
        <v>3500</v>
      </c>
      <c r="G7" s="12"/>
    </row>
    <row r="8" spans="1:7" s="32" customFormat="1" ht="12.75">
      <c r="A8" s="1"/>
      <c r="B8" s="1"/>
      <c r="C8" s="1"/>
      <c r="D8" s="4"/>
      <c r="E8" s="20"/>
      <c r="F8" s="481">
        <f>SUM(F7)</f>
        <v>3500</v>
      </c>
      <c r="G8" s="12"/>
    </row>
    <row r="9" spans="1:7" s="32" customFormat="1" ht="12.75">
      <c r="A9" s="51"/>
      <c r="B9" s="52"/>
      <c r="C9" s="52"/>
      <c r="D9" s="53"/>
      <c r="E9" s="150"/>
      <c r="F9" s="229"/>
      <c r="G9" s="12"/>
    </row>
    <row r="10" spans="1:7" s="3" customFormat="1" ht="19.5">
      <c r="A10" s="516" t="s">
        <v>366</v>
      </c>
      <c r="B10" s="517"/>
      <c r="C10" s="517"/>
      <c r="D10" s="517"/>
      <c r="E10" s="517"/>
      <c r="F10" s="458"/>
      <c r="G10" s="12"/>
    </row>
    <row r="11" spans="1:6" s="32" customFormat="1" ht="32.25">
      <c r="A11" s="1">
        <v>2</v>
      </c>
      <c r="B11" s="1"/>
      <c r="C11" s="1" t="s">
        <v>329</v>
      </c>
      <c r="D11" s="4">
        <v>1</v>
      </c>
      <c r="E11" s="20">
        <v>3800</v>
      </c>
      <c r="F11" s="229">
        <f>D11*E11</f>
        <v>3800</v>
      </c>
    </row>
    <row r="12" spans="1:6" s="32" customFormat="1" ht="12.75">
      <c r="A12" s="51"/>
      <c r="B12" s="52"/>
      <c r="C12" s="52"/>
      <c r="D12" s="53"/>
      <c r="E12" s="149"/>
      <c r="F12" s="481">
        <f>SUM(F11)</f>
        <v>3800</v>
      </c>
    </row>
    <row r="13" spans="1:6" s="32" customFormat="1" ht="12.75">
      <c r="A13" s="51"/>
      <c r="B13" s="52"/>
      <c r="C13" s="52"/>
      <c r="D13" s="53"/>
      <c r="E13" s="149"/>
      <c r="F13" s="229"/>
    </row>
    <row r="14" spans="1:7" s="3" customFormat="1" ht="19.5">
      <c r="A14" s="516" t="s">
        <v>367</v>
      </c>
      <c r="B14" s="517"/>
      <c r="C14" s="517"/>
      <c r="D14" s="517"/>
      <c r="E14" s="518"/>
      <c r="F14" s="459"/>
      <c r="G14" s="242"/>
    </row>
    <row r="15" spans="1:7" s="3" customFormat="1" ht="27" customHeight="1">
      <c r="A15" s="11" t="s">
        <v>57</v>
      </c>
      <c r="B15" s="11" t="s">
        <v>38</v>
      </c>
      <c r="C15" s="13"/>
      <c r="D15" s="11" t="s">
        <v>124</v>
      </c>
      <c r="E15" s="20"/>
      <c r="F15" s="282"/>
      <c r="G15" s="242"/>
    </row>
    <row r="16" spans="1:7" s="3" customFormat="1" ht="32.25">
      <c r="A16" s="1">
        <v>1</v>
      </c>
      <c r="B16" s="1"/>
      <c r="C16" s="1" t="s">
        <v>206</v>
      </c>
      <c r="D16" s="4">
        <v>1</v>
      </c>
      <c r="E16" s="20">
        <v>3000</v>
      </c>
      <c r="F16" s="282">
        <f>D16*E16</f>
        <v>3000</v>
      </c>
      <c r="G16" s="242"/>
    </row>
    <row r="17" spans="1:7" s="32" customFormat="1" ht="21.75">
      <c r="A17" s="1">
        <v>2</v>
      </c>
      <c r="B17" s="1"/>
      <c r="C17" s="1" t="s">
        <v>207</v>
      </c>
      <c r="D17" s="4">
        <v>10</v>
      </c>
      <c r="E17" s="20">
        <v>100</v>
      </c>
      <c r="F17" s="282">
        <f>D17*E17</f>
        <v>1000</v>
      </c>
      <c r="G17" s="242"/>
    </row>
    <row r="18" spans="1:7" s="32" customFormat="1" ht="15">
      <c r="A18" s="51"/>
      <c r="B18" s="52"/>
      <c r="C18" s="52"/>
      <c r="D18" s="53"/>
      <c r="E18" s="149"/>
      <c r="F18" s="482">
        <f>SUM(F16:F17)</f>
        <v>4000</v>
      </c>
      <c r="G18" s="242"/>
    </row>
    <row r="19" spans="1:7" s="32" customFormat="1" ht="15">
      <c r="A19" s="51"/>
      <c r="B19" s="52"/>
      <c r="C19" s="52"/>
      <c r="D19" s="53"/>
      <c r="E19" s="149"/>
      <c r="F19" s="282"/>
      <c r="G19" s="242"/>
    </row>
    <row r="20" spans="1:7" s="3" customFormat="1" ht="19.5">
      <c r="A20" s="516" t="s">
        <v>368</v>
      </c>
      <c r="B20" s="517"/>
      <c r="C20" s="517"/>
      <c r="D20" s="517"/>
      <c r="E20" s="518"/>
      <c r="F20" s="459"/>
      <c r="G20" s="242"/>
    </row>
    <row r="21" spans="1:7" s="3" customFormat="1" ht="32.25">
      <c r="A21" s="1">
        <v>3</v>
      </c>
      <c r="B21" s="1"/>
      <c r="C21" s="1" t="s">
        <v>18</v>
      </c>
      <c r="D21" s="4">
        <v>30</v>
      </c>
      <c r="E21" s="20">
        <v>179</v>
      </c>
      <c r="F21" s="282">
        <f>D21*E21</f>
        <v>5370</v>
      </c>
      <c r="G21" s="242"/>
    </row>
    <row r="22" spans="1:7" s="32" customFormat="1" ht="15">
      <c r="A22" s="49"/>
      <c r="B22" s="49"/>
      <c r="C22" s="49"/>
      <c r="D22" s="50"/>
      <c r="E22" s="57"/>
      <c r="F22" s="482">
        <f>SUM(F21)</f>
        <v>5370</v>
      </c>
      <c r="G22" s="242"/>
    </row>
    <row r="23" spans="1:7" s="3" customFormat="1" ht="19.5">
      <c r="A23" s="516" t="s">
        <v>369</v>
      </c>
      <c r="B23" s="517"/>
      <c r="C23" s="517"/>
      <c r="D23" s="517"/>
      <c r="E23" s="518"/>
      <c r="F23" s="459"/>
      <c r="G23" s="242"/>
    </row>
    <row r="24" spans="1:7" s="32" customFormat="1" ht="27" customHeight="1">
      <c r="A24" s="11" t="s">
        <v>57</v>
      </c>
      <c r="B24" s="11" t="s">
        <v>38</v>
      </c>
      <c r="C24" s="13"/>
      <c r="D24" s="11" t="s">
        <v>124</v>
      </c>
      <c r="E24" s="20"/>
      <c r="F24" s="282"/>
      <c r="G24" s="242"/>
    </row>
    <row r="25" spans="1:7" s="32" customFormat="1" ht="22.5">
      <c r="A25" s="1">
        <v>1</v>
      </c>
      <c r="B25" s="1"/>
      <c r="C25" s="1" t="s">
        <v>62</v>
      </c>
      <c r="D25" s="4">
        <v>10</v>
      </c>
      <c r="E25" s="20">
        <v>3000</v>
      </c>
      <c r="F25" s="282">
        <f>D25*E25</f>
        <v>30000</v>
      </c>
      <c r="G25" s="245"/>
    </row>
    <row r="26" spans="1:7" s="32" customFormat="1" ht="32.25">
      <c r="A26" s="1">
        <v>2</v>
      </c>
      <c r="B26" s="1"/>
      <c r="C26" s="1" t="s">
        <v>34</v>
      </c>
      <c r="D26" s="4">
        <v>50</v>
      </c>
      <c r="E26" s="20">
        <v>28</v>
      </c>
      <c r="F26" s="282">
        <f>D26*E26</f>
        <v>1400</v>
      </c>
      <c r="G26" s="242"/>
    </row>
    <row r="27" spans="1:7" s="32" customFormat="1" ht="15">
      <c r="A27" s="51"/>
      <c r="B27" s="52"/>
      <c r="C27" s="52"/>
      <c r="D27" s="53"/>
      <c r="E27" s="150"/>
      <c r="F27" s="482">
        <f>SUM(F25:F26)</f>
        <v>31400</v>
      </c>
      <c r="G27" s="242"/>
    </row>
    <row r="28" spans="1:7" s="32" customFormat="1" ht="15">
      <c r="A28" s="51"/>
      <c r="B28" s="52"/>
      <c r="C28" s="52"/>
      <c r="D28" s="53"/>
      <c r="E28" s="150"/>
      <c r="F28" s="282"/>
      <c r="G28" s="242"/>
    </row>
    <row r="29" spans="1:7" s="3" customFormat="1" ht="19.5">
      <c r="A29" s="516" t="s">
        <v>370</v>
      </c>
      <c r="B29" s="517"/>
      <c r="C29" s="517"/>
      <c r="D29" s="517"/>
      <c r="E29" s="518"/>
      <c r="F29" s="459"/>
      <c r="G29" s="242"/>
    </row>
    <row r="30" spans="1:7" s="43" customFormat="1" ht="27" customHeight="1">
      <c r="A30" s="11" t="s">
        <v>57</v>
      </c>
      <c r="B30" s="11" t="s">
        <v>38</v>
      </c>
      <c r="C30" s="13"/>
      <c r="D30" s="11" t="s">
        <v>124</v>
      </c>
      <c r="E30" s="20"/>
      <c r="F30" s="282"/>
      <c r="G30" s="244"/>
    </row>
    <row r="31" spans="1:6" s="303" customFormat="1" ht="46.5" customHeight="1">
      <c r="A31" s="301">
        <v>1</v>
      </c>
      <c r="B31" s="301" t="s">
        <v>319</v>
      </c>
      <c r="C31" s="280" t="s">
        <v>320</v>
      </c>
      <c r="D31" s="301">
        <v>50</v>
      </c>
      <c r="E31" s="302">
        <v>150</v>
      </c>
      <c r="F31" s="307">
        <f>PRODUCT(D31:E31)</f>
        <v>7500</v>
      </c>
    </row>
    <row r="32" spans="1:7" s="32" customFormat="1" ht="15">
      <c r="A32" s="51"/>
      <c r="B32" s="52"/>
      <c r="C32" s="52"/>
      <c r="D32" s="53"/>
      <c r="E32" s="94"/>
      <c r="F32" s="482">
        <f>SUM(F30:F31)</f>
        <v>7500</v>
      </c>
      <c r="G32" s="242"/>
    </row>
    <row r="33" spans="1:7" s="32" customFormat="1" ht="15">
      <c r="A33" s="51"/>
      <c r="B33" s="52"/>
      <c r="C33" s="52"/>
      <c r="D33" s="53"/>
      <c r="E33" s="94"/>
      <c r="F33" s="282"/>
      <c r="G33" s="242"/>
    </row>
    <row r="34" spans="1:7" s="3" customFormat="1" ht="19.5">
      <c r="A34" s="516" t="s">
        <v>371</v>
      </c>
      <c r="B34" s="517"/>
      <c r="C34" s="517"/>
      <c r="D34" s="517"/>
      <c r="E34" s="518"/>
      <c r="F34" s="459"/>
      <c r="G34" s="242"/>
    </row>
    <row r="35" spans="1:7" s="32" customFormat="1" ht="27" customHeight="1">
      <c r="A35" s="11" t="s">
        <v>57</v>
      </c>
      <c r="B35" s="11" t="s">
        <v>38</v>
      </c>
      <c r="C35" s="13"/>
      <c r="D35" s="11" t="s">
        <v>124</v>
      </c>
      <c r="E35" s="20"/>
      <c r="F35" s="282"/>
      <c r="G35" s="242"/>
    </row>
    <row r="36" spans="1:7" s="32" customFormat="1" ht="21.75">
      <c r="A36" s="1">
        <v>1</v>
      </c>
      <c r="B36" s="1"/>
      <c r="C36" s="1" t="s">
        <v>20</v>
      </c>
      <c r="D36" s="4">
        <v>200</v>
      </c>
      <c r="E36" s="20">
        <v>16</v>
      </c>
      <c r="F36" s="282">
        <f>D36*E36</f>
        <v>3200</v>
      </c>
      <c r="G36" s="242"/>
    </row>
    <row r="37" spans="1:7" s="32" customFormat="1" ht="15">
      <c r="A37" s="1"/>
      <c r="B37" s="1"/>
      <c r="C37" s="1"/>
      <c r="D37" s="4"/>
      <c r="E37" s="20"/>
      <c r="F37" s="482">
        <f>SUM(F36)</f>
        <v>3200</v>
      </c>
      <c r="G37" s="242"/>
    </row>
    <row r="38" spans="1:7" s="32" customFormat="1" ht="15">
      <c r="A38" s="51"/>
      <c r="B38" s="52"/>
      <c r="C38" s="52"/>
      <c r="D38" s="53"/>
      <c r="E38" s="149"/>
      <c r="F38" s="282"/>
      <c r="G38" s="242"/>
    </row>
    <row r="39" spans="1:7" s="3" customFormat="1" ht="19.5" customHeight="1">
      <c r="A39" s="516" t="s">
        <v>372</v>
      </c>
      <c r="B39" s="517"/>
      <c r="C39" s="517"/>
      <c r="D39" s="517"/>
      <c r="E39" s="518"/>
      <c r="F39" s="459"/>
      <c r="G39" s="242"/>
    </row>
    <row r="40" spans="1:7" s="32" customFormat="1" ht="27" customHeight="1">
      <c r="A40" s="11" t="s">
        <v>57</v>
      </c>
      <c r="B40" s="11" t="s">
        <v>38</v>
      </c>
      <c r="C40" s="13"/>
      <c r="D40" s="11" t="s">
        <v>124</v>
      </c>
      <c r="E40" s="20"/>
      <c r="F40" s="282"/>
      <c r="G40" s="242"/>
    </row>
    <row r="41" spans="1:7" s="32" customFormat="1" ht="46.5" customHeight="1">
      <c r="A41" s="1"/>
      <c r="B41" s="1"/>
      <c r="C41" s="1" t="s">
        <v>337</v>
      </c>
      <c r="D41" s="4">
        <v>200</v>
      </c>
      <c r="E41" s="20">
        <v>5</v>
      </c>
      <c r="F41" s="282">
        <f>D41*E41</f>
        <v>1000</v>
      </c>
      <c r="G41" s="242"/>
    </row>
    <row r="42" spans="1:7" s="32" customFormat="1" ht="18" customHeight="1">
      <c r="A42" s="1"/>
      <c r="B42" s="1"/>
      <c r="C42" s="1"/>
      <c r="D42" s="4"/>
      <c r="E42" s="20"/>
      <c r="F42" s="482">
        <f>SUM(F41)</f>
        <v>1000</v>
      </c>
      <c r="G42" s="242"/>
    </row>
    <row r="43" spans="1:7" s="3" customFormat="1" ht="19.5">
      <c r="A43" s="516" t="s">
        <v>373</v>
      </c>
      <c r="B43" s="517"/>
      <c r="C43" s="517"/>
      <c r="D43" s="517"/>
      <c r="E43" s="518"/>
      <c r="F43" s="459"/>
      <c r="G43" s="242"/>
    </row>
    <row r="44" spans="1:7" s="32" customFormat="1" ht="27" customHeight="1">
      <c r="A44" s="11" t="s">
        <v>57</v>
      </c>
      <c r="B44" s="11" t="s">
        <v>38</v>
      </c>
      <c r="C44" s="13"/>
      <c r="D44" s="11" t="s">
        <v>124</v>
      </c>
      <c r="E44" s="20"/>
      <c r="F44" s="282"/>
      <c r="G44" s="242"/>
    </row>
    <row r="45" spans="1:7" s="32" customFormat="1" ht="32.25">
      <c r="A45" s="1">
        <v>2</v>
      </c>
      <c r="B45" s="1"/>
      <c r="C45" s="1" t="s">
        <v>321</v>
      </c>
      <c r="D45" s="4">
        <v>200</v>
      </c>
      <c r="E45" s="20">
        <v>10</v>
      </c>
      <c r="F45" s="282">
        <f>D45*E45</f>
        <v>2000</v>
      </c>
      <c r="G45" s="242"/>
    </row>
    <row r="46" spans="1:7" s="32" customFormat="1" ht="15">
      <c r="A46" s="1"/>
      <c r="B46" s="1"/>
      <c r="C46" s="1"/>
      <c r="D46" s="4"/>
      <c r="E46" s="20"/>
      <c r="F46" s="482">
        <f>SUM(F45)</f>
        <v>2000</v>
      </c>
      <c r="G46" s="242"/>
    </row>
    <row r="47" spans="1:7" s="32" customFormat="1" ht="15">
      <c r="A47" s="51"/>
      <c r="B47" s="52"/>
      <c r="C47" s="52"/>
      <c r="D47" s="53"/>
      <c r="E47" s="149"/>
      <c r="F47" s="282"/>
      <c r="G47" s="242"/>
    </row>
    <row r="48" spans="1:7" s="3" customFormat="1" ht="19.5">
      <c r="A48" s="516" t="s">
        <v>375</v>
      </c>
      <c r="B48" s="517"/>
      <c r="C48" s="517"/>
      <c r="D48" s="517"/>
      <c r="E48" s="518"/>
      <c r="F48" s="459"/>
      <c r="G48" s="242"/>
    </row>
    <row r="49" spans="1:7" s="32" customFormat="1" ht="27" customHeight="1">
      <c r="A49" s="11" t="s">
        <v>57</v>
      </c>
      <c r="B49" s="11" t="s">
        <v>38</v>
      </c>
      <c r="C49" s="13"/>
      <c r="D49" s="11" t="s">
        <v>124</v>
      </c>
      <c r="E49" s="20"/>
      <c r="F49" s="282"/>
      <c r="G49" s="242"/>
    </row>
    <row r="50" spans="1:7" s="32" customFormat="1" ht="46.5" customHeight="1">
      <c r="A50" s="1"/>
      <c r="B50" s="1"/>
      <c r="C50" s="1" t="s">
        <v>322</v>
      </c>
      <c r="D50" s="4">
        <v>1000</v>
      </c>
      <c r="E50" s="20">
        <v>1.5</v>
      </c>
      <c r="F50" s="282">
        <f>D50*E50</f>
        <v>1500</v>
      </c>
      <c r="G50" s="242"/>
    </row>
    <row r="51" spans="1:7" s="32" customFormat="1" ht="15">
      <c r="A51" s="51"/>
      <c r="B51" s="52"/>
      <c r="C51" s="52"/>
      <c r="D51" s="53"/>
      <c r="E51" s="94"/>
      <c r="F51" s="482">
        <f>SUM(F50)</f>
        <v>1500</v>
      </c>
      <c r="G51" s="242"/>
    </row>
    <row r="52" spans="1:7" s="32" customFormat="1" ht="15">
      <c r="A52" s="51"/>
      <c r="B52" s="52"/>
      <c r="C52" s="52"/>
      <c r="D52" s="53"/>
      <c r="E52" s="94"/>
      <c r="F52" s="282"/>
      <c r="G52" s="242"/>
    </row>
    <row r="53" spans="1:7" s="3" customFormat="1" ht="19.5">
      <c r="A53" s="516" t="s">
        <v>374</v>
      </c>
      <c r="B53" s="517"/>
      <c r="C53" s="517"/>
      <c r="D53" s="517"/>
      <c r="E53" s="518"/>
      <c r="F53" s="459"/>
      <c r="G53" s="242"/>
    </row>
    <row r="54" spans="1:7" s="32" customFormat="1" ht="27" customHeight="1">
      <c r="A54" s="11" t="s">
        <v>57</v>
      </c>
      <c r="B54" s="11" t="s">
        <v>38</v>
      </c>
      <c r="C54" s="13"/>
      <c r="D54" s="11" t="s">
        <v>124</v>
      </c>
      <c r="E54" s="20"/>
      <c r="F54" s="282"/>
      <c r="G54" s="242"/>
    </row>
    <row r="55" spans="1:7" s="32" customFormat="1" ht="32.25">
      <c r="A55" s="1">
        <v>1</v>
      </c>
      <c r="B55" s="1"/>
      <c r="C55" s="1" t="s">
        <v>284</v>
      </c>
      <c r="D55" s="4">
        <v>100</v>
      </c>
      <c r="E55" s="20">
        <v>50</v>
      </c>
      <c r="F55" s="282">
        <f>D55*E55</f>
        <v>5000</v>
      </c>
      <c r="G55" s="242"/>
    </row>
    <row r="56" spans="1:7" s="32" customFormat="1" ht="21.75">
      <c r="A56" s="1">
        <v>2</v>
      </c>
      <c r="B56" s="1"/>
      <c r="C56" s="1" t="s">
        <v>285</v>
      </c>
      <c r="D56" s="4">
        <v>100</v>
      </c>
      <c r="E56" s="20">
        <v>50</v>
      </c>
      <c r="F56" s="282">
        <f>D56*E56</f>
        <v>5000</v>
      </c>
      <c r="G56" s="242"/>
    </row>
    <row r="57" spans="1:7" s="32" customFormat="1" ht="15">
      <c r="A57" s="51"/>
      <c r="B57" s="52"/>
      <c r="C57" s="52"/>
      <c r="D57" s="53"/>
      <c r="E57" s="149"/>
      <c r="F57" s="482">
        <f>SUM(F55:F56)</f>
        <v>10000</v>
      </c>
      <c r="G57" s="242"/>
    </row>
    <row r="58" spans="1:7" s="32" customFormat="1" ht="15">
      <c r="A58" s="54"/>
      <c r="B58" s="49"/>
      <c r="C58" s="49"/>
      <c r="D58" s="50"/>
      <c r="E58" s="94"/>
      <c r="F58" s="315"/>
      <c r="G58" s="244"/>
    </row>
    <row r="59" spans="1:6" s="32" customFormat="1" ht="12.75">
      <c r="A59" s="272"/>
      <c r="B59" s="274"/>
      <c r="C59" s="274"/>
      <c r="D59" s="275"/>
      <c r="E59" s="57"/>
      <c r="F59" s="257"/>
    </row>
    <row r="60" spans="1:6" s="32" customFormat="1" ht="12.75">
      <c r="A60" s="54"/>
      <c r="B60" s="49"/>
      <c r="C60" s="49"/>
      <c r="D60" s="146"/>
      <c r="E60" s="310"/>
      <c r="F60" s="257"/>
    </row>
    <row r="61" spans="1:6" s="3" customFormat="1" ht="19.5">
      <c r="A61" s="525" t="s">
        <v>150</v>
      </c>
      <c r="B61" s="526"/>
      <c r="C61" s="55" t="s">
        <v>259</v>
      </c>
      <c r="D61" s="56" t="s">
        <v>72</v>
      </c>
      <c r="E61" s="116"/>
      <c r="F61" s="277"/>
    </row>
    <row r="62" spans="1:6" s="3" customFormat="1" ht="18" customHeight="1">
      <c r="A62" s="106"/>
      <c r="B62" s="36"/>
      <c r="C62" s="13" t="s">
        <v>210</v>
      </c>
      <c r="D62" s="44"/>
      <c r="E62" s="62"/>
      <c r="F62" s="277"/>
    </row>
    <row r="63" spans="1:6" s="3" customFormat="1" ht="12.75">
      <c r="A63" s="41"/>
      <c r="B63" s="119"/>
      <c r="C63" s="40" t="s">
        <v>160</v>
      </c>
      <c r="D63" s="44"/>
      <c r="E63" s="62"/>
      <c r="F63" s="277"/>
    </row>
    <row r="64" spans="1:6" s="3" customFormat="1" ht="12.75">
      <c r="A64" s="41"/>
      <c r="B64" s="42"/>
      <c r="C64" s="43" t="s">
        <v>158</v>
      </c>
      <c r="D64" s="44">
        <v>15</v>
      </c>
      <c r="E64" s="62"/>
      <c r="F64" s="277"/>
    </row>
    <row r="65" spans="1:6" s="3" customFormat="1" ht="12.75">
      <c r="A65" s="41"/>
      <c r="B65" s="42"/>
      <c r="C65" s="43" t="s">
        <v>205</v>
      </c>
      <c r="D65" s="44">
        <v>15</v>
      </c>
      <c r="E65" s="62"/>
      <c r="F65" s="277"/>
    </row>
    <row r="66" spans="1:6" s="3" customFormat="1" ht="38.25">
      <c r="A66" s="41"/>
      <c r="B66" s="42"/>
      <c r="C66" s="43" t="s">
        <v>342</v>
      </c>
      <c r="D66" s="44">
        <v>15</v>
      </c>
      <c r="E66" s="62"/>
      <c r="F66" s="277"/>
    </row>
    <row r="67" spans="1:6" s="3" customFormat="1" ht="12.75">
      <c r="A67" s="41"/>
      <c r="B67" s="42"/>
      <c r="C67" s="43" t="s">
        <v>204</v>
      </c>
      <c r="D67" s="44">
        <v>15</v>
      </c>
      <c r="E67" s="62"/>
      <c r="F67" s="277"/>
    </row>
    <row r="68" spans="1:6" s="12" customFormat="1" ht="12.75">
      <c r="A68" s="45"/>
      <c r="B68" s="190"/>
      <c r="C68" s="191" t="s">
        <v>73</v>
      </c>
      <c r="D68" s="192">
        <v>60</v>
      </c>
      <c r="E68" s="193"/>
      <c r="F68" s="308"/>
    </row>
  </sheetData>
  <sheetProtection/>
  <mergeCells count="14">
    <mergeCell ref="A61:B61"/>
    <mergeCell ref="A53:E53"/>
    <mergeCell ref="A14:E14"/>
    <mergeCell ref="A23:E23"/>
    <mergeCell ref="A34:E34"/>
    <mergeCell ref="A29:E29"/>
    <mergeCell ref="A43:E43"/>
    <mergeCell ref="A39:E39"/>
    <mergeCell ref="A48:E48"/>
    <mergeCell ref="A20:E20"/>
    <mergeCell ref="A1:E1"/>
    <mergeCell ref="A2:E2"/>
    <mergeCell ref="A5:E5"/>
    <mergeCell ref="A10:E10"/>
  </mergeCells>
  <printOptions/>
  <pageMargins left="0.7" right="0.7" top="0.75" bottom="0.75" header="0.3" footer="0.3"/>
  <pageSetup horizontalDpi="600" verticalDpi="600" orientation="portrait" paperSize="9" scale="50" r:id="rId1"/>
</worksheet>
</file>

<file path=xl/worksheets/sheet10.xml><?xml version="1.0" encoding="utf-8"?>
<worksheet xmlns="http://schemas.openxmlformats.org/spreadsheetml/2006/main" xmlns:r="http://schemas.openxmlformats.org/officeDocument/2006/relationships">
  <dimension ref="A1:I43"/>
  <sheetViews>
    <sheetView zoomScalePageLayoutView="0" workbookViewId="0" topLeftCell="A28">
      <selection activeCell="A29" sqref="A29:E29"/>
    </sheetView>
  </sheetViews>
  <sheetFormatPr defaultColWidth="11.00390625" defaultRowHeight="12.75"/>
  <cols>
    <col min="1" max="1" width="7.375" style="25" customWidth="1"/>
    <col min="2" max="2" width="10.625" style="101" customWidth="1"/>
    <col min="3" max="3" width="66.875" style="25" customWidth="1"/>
    <col min="4" max="4" width="8.375" style="25" customWidth="1"/>
    <col min="5" max="5" width="8.375" style="62" customWidth="1"/>
    <col min="6" max="6" width="11.00390625" style="25" hidden="1" customWidth="1"/>
    <col min="7" max="7" width="11.00390625" style="25" customWidth="1"/>
    <col min="8" max="16384" width="11.00390625" style="25" customWidth="1"/>
  </cols>
  <sheetData>
    <row r="1" spans="1:8" s="32" customFormat="1" ht="45.75" customHeight="1">
      <c r="A1" s="560" t="s">
        <v>254</v>
      </c>
      <c r="B1" s="560"/>
      <c r="C1" s="560"/>
      <c r="D1" s="560"/>
      <c r="E1" s="560"/>
      <c r="F1" s="509"/>
      <c r="G1" s="510"/>
      <c r="H1" s="92"/>
    </row>
    <row r="2" spans="1:7" s="32" customFormat="1" ht="41.25" customHeight="1">
      <c r="A2" s="533" t="s">
        <v>136</v>
      </c>
      <c r="B2" s="534"/>
      <c r="C2" s="534"/>
      <c r="D2" s="534"/>
      <c r="E2" s="534"/>
      <c r="F2" s="432"/>
      <c r="G2" s="399"/>
    </row>
    <row r="3" spans="1:8" s="32" customFormat="1" ht="15.75" customHeight="1">
      <c r="A3" s="166"/>
      <c r="B3" s="167"/>
      <c r="C3" s="167"/>
      <c r="D3" s="167"/>
      <c r="E3" s="167"/>
      <c r="F3" s="158"/>
      <c r="H3" s="96"/>
    </row>
    <row r="4" spans="1:7" s="147" customFormat="1" ht="28.5" customHeight="1">
      <c r="A4" s="531" t="s">
        <v>444</v>
      </c>
      <c r="B4" s="532"/>
      <c r="C4" s="532"/>
      <c r="D4" s="532"/>
      <c r="E4" s="532"/>
      <c r="F4" s="468"/>
      <c r="G4" s="469"/>
    </row>
    <row r="5" spans="1:7" s="32" customFormat="1" ht="44.25" customHeight="1">
      <c r="A5" s="14" t="s">
        <v>57</v>
      </c>
      <c r="B5" s="14" t="s">
        <v>38</v>
      </c>
      <c r="C5" s="13" t="s">
        <v>135</v>
      </c>
      <c r="D5" s="14" t="s">
        <v>124</v>
      </c>
      <c r="E5" s="20"/>
      <c r="F5" s="67"/>
      <c r="G5" s="90"/>
    </row>
    <row r="6" spans="1:7" s="32" customFormat="1" ht="50.25" customHeight="1">
      <c r="A6" s="1">
        <v>1</v>
      </c>
      <c r="B6" s="17" t="s">
        <v>47</v>
      </c>
      <c r="C6" s="1" t="s">
        <v>226</v>
      </c>
      <c r="D6" s="4">
        <v>30</v>
      </c>
      <c r="E6" s="20">
        <v>95</v>
      </c>
      <c r="F6" s="67"/>
      <c r="G6" s="233">
        <f>D6*E6</f>
        <v>2850</v>
      </c>
    </row>
    <row r="7" spans="1:8" s="32" customFormat="1" ht="15.75" customHeight="1">
      <c r="A7" s="166"/>
      <c r="B7" s="167"/>
      <c r="C7" s="167"/>
      <c r="D7" s="167"/>
      <c r="E7" s="189"/>
      <c r="F7" s="158"/>
      <c r="G7" s="497">
        <f>SUM(G6)</f>
        <v>2850</v>
      </c>
      <c r="H7" s="96"/>
    </row>
    <row r="8" spans="1:6" s="32" customFormat="1" ht="15.75" customHeight="1">
      <c r="A8" s="166"/>
      <c r="B8" s="167"/>
      <c r="C8" s="167"/>
      <c r="D8" s="167"/>
      <c r="E8" s="167"/>
      <c r="F8" s="158"/>
    </row>
    <row r="9" spans="1:7" s="147" customFormat="1" ht="28.5" customHeight="1">
      <c r="A9" s="531" t="s">
        <v>445</v>
      </c>
      <c r="B9" s="532"/>
      <c r="C9" s="532"/>
      <c r="D9" s="532"/>
      <c r="E9" s="532"/>
      <c r="F9" s="468"/>
      <c r="G9" s="469"/>
    </row>
    <row r="10" spans="1:8" s="32" customFormat="1" ht="44.25" customHeight="1">
      <c r="A10" s="14" t="s">
        <v>57</v>
      </c>
      <c r="B10" s="14" t="s">
        <v>38</v>
      </c>
      <c r="C10" s="13"/>
      <c r="D10" s="14" t="s">
        <v>124</v>
      </c>
      <c r="E10" s="20"/>
      <c r="F10" s="67"/>
      <c r="G10" s="67"/>
      <c r="H10" s="43"/>
    </row>
    <row r="11" spans="1:9" s="147" customFormat="1" ht="46.5" customHeight="1">
      <c r="A11" s="210">
        <v>1</v>
      </c>
      <c r="B11" s="210"/>
      <c r="C11" s="1" t="s">
        <v>134</v>
      </c>
      <c r="D11" s="1">
        <v>50</v>
      </c>
      <c r="E11" s="431">
        <v>45</v>
      </c>
      <c r="F11" s="1"/>
      <c r="G11" s="233">
        <f>D11*E11</f>
        <v>2250</v>
      </c>
      <c r="H11" s="204"/>
      <c r="I11" s="154"/>
    </row>
    <row r="12" spans="1:8" s="32" customFormat="1" ht="15.75" customHeight="1">
      <c r="A12" s="166"/>
      <c r="B12" s="167"/>
      <c r="C12" s="167"/>
      <c r="D12" s="167"/>
      <c r="E12" s="167"/>
      <c r="F12" s="217"/>
      <c r="G12" s="481">
        <f>SUM(G11)</f>
        <v>2250</v>
      </c>
      <c r="H12" s="96"/>
    </row>
    <row r="13" spans="1:6" s="32" customFormat="1" ht="15.75" customHeight="1">
      <c r="A13" s="166"/>
      <c r="B13" s="167"/>
      <c r="C13" s="167"/>
      <c r="D13" s="167"/>
      <c r="E13" s="167"/>
      <c r="F13" s="158"/>
    </row>
    <row r="14" spans="1:7" s="147" customFormat="1" ht="28.5" customHeight="1">
      <c r="A14" s="531" t="s">
        <v>446</v>
      </c>
      <c r="B14" s="532"/>
      <c r="C14" s="532"/>
      <c r="D14" s="532"/>
      <c r="E14" s="559"/>
      <c r="F14" s="468"/>
      <c r="G14" s="469"/>
    </row>
    <row r="15" spans="1:7" s="32" customFormat="1" ht="44.25" customHeight="1">
      <c r="A15" s="14" t="s">
        <v>57</v>
      </c>
      <c r="B15" s="14" t="s">
        <v>38</v>
      </c>
      <c r="C15" s="13"/>
      <c r="D15" s="14" t="s">
        <v>124</v>
      </c>
      <c r="E15" s="20"/>
      <c r="F15" s="67"/>
      <c r="G15" s="67"/>
    </row>
    <row r="16" spans="1:7" s="137" customFormat="1" ht="84">
      <c r="A16" s="1">
        <v>1</v>
      </c>
      <c r="B16" s="135" t="s">
        <v>44</v>
      </c>
      <c r="C16" s="6" t="s">
        <v>120</v>
      </c>
      <c r="D16" s="4">
        <v>20</v>
      </c>
      <c r="E16" s="20">
        <v>90</v>
      </c>
      <c r="F16" s="136"/>
      <c r="G16" s="233">
        <f>D16*E16</f>
        <v>1800</v>
      </c>
    </row>
    <row r="17" spans="1:8" s="32" customFormat="1" ht="15.75" customHeight="1">
      <c r="A17" s="166"/>
      <c r="B17" s="167"/>
      <c r="C17" s="167"/>
      <c r="D17" s="167"/>
      <c r="E17" s="167"/>
      <c r="F17" s="158"/>
      <c r="G17" s="497">
        <f>SUM(G16)</f>
        <v>1800</v>
      </c>
      <c r="H17" s="96"/>
    </row>
    <row r="18" ht="15.75" customHeight="1"/>
    <row r="19" spans="1:7" s="147" customFormat="1" ht="28.5" customHeight="1">
      <c r="A19" s="531" t="s">
        <v>447</v>
      </c>
      <c r="B19" s="532"/>
      <c r="C19" s="532"/>
      <c r="D19" s="532"/>
      <c r="E19" s="559"/>
      <c r="F19" s="468"/>
      <c r="G19" s="469"/>
    </row>
    <row r="20" spans="1:7" s="32" customFormat="1" ht="44.25" customHeight="1">
      <c r="A20" s="14" t="s">
        <v>57</v>
      </c>
      <c r="B20" s="14" t="s">
        <v>38</v>
      </c>
      <c r="C20" s="13"/>
      <c r="D20" s="14" t="s">
        <v>124</v>
      </c>
      <c r="E20" s="20"/>
      <c r="F20" s="67"/>
      <c r="G20" s="67"/>
    </row>
    <row r="21" spans="1:7" ht="42">
      <c r="A21" s="133">
        <v>1</v>
      </c>
      <c r="B21" s="28" t="s">
        <v>47</v>
      </c>
      <c r="C21" s="29" t="s">
        <v>37</v>
      </c>
      <c r="D21" s="27">
        <v>20</v>
      </c>
      <c r="E21" s="20">
        <v>140</v>
      </c>
      <c r="F21" s="134"/>
      <c r="G21" s="233">
        <f>D21*E21</f>
        <v>2800</v>
      </c>
    </row>
    <row r="22" spans="1:7" s="32" customFormat="1" ht="15.75" customHeight="1">
      <c r="A22" s="166"/>
      <c r="B22" s="167"/>
      <c r="C22" s="167"/>
      <c r="D22" s="167"/>
      <c r="E22" s="167"/>
      <c r="F22" s="158"/>
      <c r="G22" s="481">
        <f>SUM(G21)</f>
        <v>2800</v>
      </c>
    </row>
    <row r="23" spans="1:6" s="32" customFormat="1" ht="15.75" customHeight="1">
      <c r="A23" s="166"/>
      <c r="B23" s="167"/>
      <c r="C23" s="167"/>
      <c r="D23" s="167"/>
      <c r="E23" s="167"/>
      <c r="F23" s="158"/>
    </row>
    <row r="24" spans="1:7" s="147" customFormat="1" ht="28.5" customHeight="1">
      <c r="A24" s="531" t="s">
        <v>448</v>
      </c>
      <c r="B24" s="532"/>
      <c r="C24" s="532"/>
      <c r="D24" s="532"/>
      <c r="E24" s="559"/>
      <c r="F24" s="468"/>
      <c r="G24" s="469"/>
    </row>
    <row r="25" spans="1:7" s="32" customFormat="1" ht="44.25" customHeight="1">
      <c r="A25" s="14" t="s">
        <v>57</v>
      </c>
      <c r="B25" s="14" t="s">
        <v>38</v>
      </c>
      <c r="C25" s="13"/>
      <c r="D25" s="14" t="s">
        <v>124</v>
      </c>
      <c r="E25" s="20"/>
      <c r="F25" s="67"/>
      <c r="G25" s="67"/>
    </row>
    <row r="26" spans="1:7" s="43" customFormat="1" ht="54.75" customHeight="1">
      <c r="A26" s="1">
        <v>1</v>
      </c>
      <c r="B26" s="1"/>
      <c r="C26" s="1" t="s">
        <v>227</v>
      </c>
      <c r="D26" s="4">
        <v>10</v>
      </c>
      <c r="E26" s="20">
        <v>140</v>
      </c>
      <c r="F26" s="67"/>
      <c r="G26" s="233">
        <f>D26*E26</f>
        <v>1400</v>
      </c>
    </row>
    <row r="27" spans="1:7" s="43" customFormat="1" ht="23.25" customHeight="1">
      <c r="A27" s="51"/>
      <c r="B27" s="52"/>
      <c r="C27" s="52"/>
      <c r="D27" s="53"/>
      <c r="E27" s="149"/>
      <c r="F27" s="158"/>
      <c r="G27" s="498">
        <f>SUM(G26)</f>
        <v>1400</v>
      </c>
    </row>
    <row r="28" spans="1:7" s="43" customFormat="1" ht="23.25" customHeight="1">
      <c r="A28" s="51"/>
      <c r="B28" s="52"/>
      <c r="C28" s="52"/>
      <c r="D28" s="53"/>
      <c r="E28" s="150"/>
      <c r="F28" s="217"/>
      <c r="G28" s="258"/>
    </row>
    <row r="29" spans="1:7" s="147" customFormat="1" ht="28.5" customHeight="1">
      <c r="A29" s="531" t="s">
        <v>449</v>
      </c>
      <c r="B29" s="532"/>
      <c r="C29" s="532"/>
      <c r="D29" s="532"/>
      <c r="E29" s="559"/>
      <c r="F29" s="467"/>
      <c r="G29" s="470"/>
    </row>
    <row r="30" spans="1:7" s="268" customFormat="1" ht="44.25" customHeight="1">
      <c r="A30" s="14" t="s">
        <v>57</v>
      </c>
      <c r="B30" s="14" t="s">
        <v>38</v>
      </c>
      <c r="C30" s="266"/>
      <c r="D30" s="14" t="s">
        <v>124</v>
      </c>
      <c r="E30" s="20"/>
      <c r="F30" s="267"/>
      <c r="G30" s="267"/>
    </row>
    <row r="31" spans="1:7" s="270" customFormat="1" ht="54.75" customHeight="1">
      <c r="A31" s="1">
        <v>1</v>
      </c>
      <c r="B31" s="1"/>
      <c r="C31" s="1" t="s">
        <v>293</v>
      </c>
      <c r="D31" s="4">
        <v>10</v>
      </c>
      <c r="E31" s="20">
        <v>300</v>
      </c>
      <c r="F31" s="267"/>
      <c r="G31" s="269">
        <f>D31*E31</f>
        <v>3000</v>
      </c>
    </row>
    <row r="32" spans="1:7" ht="19.5" customHeight="1">
      <c r="A32" s="378"/>
      <c r="C32" s="378"/>
      <c r="D32" s="378"/>
      <c r="G32" s="494">
        <f>SUM(G31)</f>
        <v>3000</v>
      </c>
    </row>
    <row r="33" spans="2:7" ht="19.5" customHeight="1">
      <c r="B33" s="436"/>
      <c r="E33" s="436"/>
      <c r="G33" s="436"/>
    </row>
    <row r="34" spans="3:4" ht="19.5" customHeight="1">
      <c r="C34" s="381"/>
      <c r="D34" s="381"/>
    </row>
    <row r="35" spans="1:6" ht="30.75" customHeight="1">
      <c r="A35" s="558" t="s">
        <v>176</v>
      </c>
      <c r="B35" s="558"/>
      <c r="C35" s="55" t="s">
        <v>259</v>
      </c>
      <c r="D35" s="100" t="s">
        <v>72</v>
      </c>
      <c r="E35" s="76"/>
      <c r="F35" s="77"/>
    </row>
    <row r="36" spans="1:4" ht="25.5" customHeight="1">
      <c r="A36" s="433"/>
      <c r="B36" s="434"/>
      <c r="C36" s="435" t="s">
        <v>160</v>
      </c>
      <c r="D36" s="44"/>
    </row>
    <row r="37" spans="1:4" ht="17.25" customHeight="1">
      <c r="A37" s="41"/>
      <c r="B37" s="42"/>
      <c r="C37" s="397" t="s">
        <v>78</v>
      </c>
      <c r="D37" s="44">
        <v>10</v>
      </c>
    </row>
    <row r="38" spans="1:4" ht="17.25" customHeight="1">
      <c r="A38" s="41"/>
      <c r="B38" s="42"/>
      <c r="C38" s="43" t="s">
        <v>85</v>
      </c>
      <c r="D38" s="44">
        <v>10</v>
      </c>
    </row>
    <row r="39" spans="1:4" ht="17.25" customHeight="1">
      <c r="A39" s="41"/>
      <c r="B39" s="42"/>
      <c r="C39" s="43" t="s">
        <v>79</v>
      </c>
      <c r="D39" s="44">
        <v>10</v>
      </c>
    </row>
    <row r="40" spans="1:4" ht="17.25" customHeight="1">
      <c r="A40" s="41"/>
      <c r="B40" s="42"/>
      <c r="C40" s="43" t="s">
        <v>187</v>
      </c>
      <c r="D40" s="44">
        <v>10</v>
      </c>
    </row>
    <row r="41" spans="1:4" ht="17.25" customHeight="1">
      <c r="A41" s="41"/>
      <c r="B41" s="42"/>
      <c r="C41" s="43" t="s">
        <v>172</v>
      </c>
      <c r="D41" s="44">
        <v>10</v>
      </c>
    </row>
    <row r="42" spans="1:4" ht="17.25" customHeight="1">
      <c r="A42" s="41"/>
      <c r="B42" s="42"/>
      <c r="C42" s="43" t="s">
        <v>171</v>
      </c>
      <c r="D42" s="44">
        <v>10</v>
      </c>
    </row>
    <row r="43" spans="1:5" s="35" customFormat="1" ht="17.25" customHeight="1">
      <c r="A43" s="45"/>
      <c r="B43" s="190"/>
      <c r="C43" s="191" t="s">
        <v>73</v>
      </c>
      <c r="D43" s="192">
        <v>60</v>
      </c>
      <c r="E43" s="193"/>
    </row>
    <row r="44" ht="17.25" customHeight="1"/>
  </sheetData>
  <sheetProtection/>
  <mergeCells count="9">
    <mergeCell ref="A35:B35"/>
    <mergeCell ref="A29:E29"/>
    <mergeCell ref="A24:E24"/>
    <mergeCell ref="A1:E1"/>
    <mergeCell ref="A2:E2"/>
    <mergeCell ref="A4:E4"/>
    <mergeCell ref="A19:E19"/>
    <mergeCell ref="A9:E9"/>
    <mergeCell ref="A14:E14"/>
  </mergeCells>
  <printOptions/>
  <pageMargins left="0.7" right="0.7" top="0.75" bottom="0.75" header="0.3" footer="0.3"/>
  <pageSetup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dimension ref="A1:G60"/>
  <sheetViews>
    <sheetView zoomScalePageLayoutView="0" workbookViewId="0" topLeftCell="A40">
      <selection activeCell="A45" sqref="A45:E45"/>
    </sheetView>
  </sheetViews>
  <sheetFormatPr defaultColWidth="11.00390625" defaultRowHeight="12.75"/>
  <cols>
    <col min="1" max="1" width="7.375" style="25" customWidth="1"/>
    <col min="2" max="2" width="10.375" style="101" customWidth="1"/>
    <col min="3" max="3" width="67.125" style="139" customWidth="1"/>
    <col min="4" max="4" width="8.125" style="25" customWidth="1"/>
    <col min="5" max="5" width="9.875" style="138" customWidth="1"/>
    <col min="6" max="6" width="12.25390625" style="115" customWidth="1"/>
    <col min="7" max="16384" width="11.00390625" style="25" customWidth="1"/>
  </cols>
  <sheetData>
    <row r="1" spans="1:6" s="32" customFormat="1" ht="45.75" customHeight="1">
      <c r="A1" s="560" t="s">
        <v>357</v>
      </c>
      <c r="B1" s="560"/>
      <c r="C1" s="560"/>
      <c r="D1" s="560"/>
      <c r="E1" s="560"/>
      <c r="F1" s="511"/>
    </row>
    <row r="2" spans="1:6" s="32" customFormat="1" ht="41.25" customHeight="1">
      <c r="A2" s="533" t="s">
        <v>131</v>
      </c>
      <c r="B2" s="534"/>
      <c r="C2" s="534"/>
      <c r="D2" s="534"/>
      <c r="E2" s="534"/>
      <c r="F2" s="399"/>
    </row>
    <row r="3" spans="1:6" s="32" customFormat="1" ht="15.75" customHeight="1">
      <c r="A3" s="170"/>
      <c r="B3" s="171"/>
      <c r="C3" s="171"/>
      <c r="D3" s="171"/>
      <c r="E3" s="171"/>
      <c r="F3" s="216"/>
    </row>
    <row r="4" s="551" customFormat="1" ht="23.25" customHeight="1"/>
    <row r="5" spans="1:6" ht="28.5" customHeight="1">
      <c r="A5" s="531" t="s">
        <v>450</v>
      </c>
      <c r="B5" s="532"/>
      <c r="C5" s="532"/>
      <c r="D5" s="532"/>
      <c r="E5" s="532"/>
      <c r="F5" s="471"/>
    </row>
    <row r="6" spans="1:6" s="43" customFormat="1" ht="39" customHeight="1">
      <c r="A6" s="14" t="s">
        <v>57</v>
      </c>
      <c r="B6" s="14" t="s">
        <v>38</v>
      </c>
      <c r="C6" s="31"/>
      <c r="D6" s="14" t="s">
        <v>124</v>
      </c>
      <c r="E6" s="20"/>
      <c r="F6" s="67"/>
    </row>
    <row r="7" spans="1:6" s="43" customFormat="1" ht="63.75" customHeight="1">
      <c r="A7" s="1">
        <v>1</v>
      </c>
      <c r="B7" s="17" t="s">
        <v>42</v>
      </c>
      <c r="C7" s="6" t="s">
        <v>159</v>
      </c>
      <c r="D7" s="4">
        <v>10</v>
      </c>
      <c r="E7" s="20">
        <v>380</v>
      </c>
      <c r="F7" s="229">
        <f aca="true" t="shared" si="0" ref="F7:F13">D7*E7</f>
        <v>3800</v>
      </c>
    </row>
    <row r="8" spans="1:6" s="43" customFormat="1" ht="61.5" customHeight="1">
      <c r="A8" s="1">
        <v>2</v>
      </c>
      <c r="B8" s="17" t="s">
        <v>42</v>
      </c>
      <c r="C8" s="6" t="s">
        <v>239</v>
      </c>
      <c r="D8" s="4">
        <v>10</v>
      </c>
      <c r="E8" s="20">
        <v>580</v>
      </c>
      <c r="F8" s="229">
        <f t="shared" si="0"/>
        <v>5800</v>
      </c>
    </row>
    <row r="9" spans="1:6" s="43" customFormat="1" ht="75" customHeight="1">
      <c r="A9" s="1">
        <v>3</v>
      </c>
      <c r="B9" s="17" t="s">
        <v>42</v>
      </c>
      <c r="C9" s="6" t="s">
        <v>11</v>
      </c>
      <c r="D9" s="4">
        <v>10</v>
      </c>
      <c r="E9" s="20">
        <v>350</v>
      </c>
      <c r="F9" s="229">
        <f t="shared" si="0"/>
        <v>3500</v>
      </c>
    </row>
    <row r="10" spans="1:6" s="43" customFormat="1" ht="73.5" customHeight="1">
      <c r="A10" s="1">
        <v>4</v>
      </c>
      <c r="B10" s="17" t="s">
        <v>42</v>
      </c>
      <c r="C10" s="6" t="s">
        <v>240</v>
      </c>
      <c r="D10" s="4">
        <v>10</v>
      </c>
      <c r="E10" s="20">
        <v>580</v>
      </c>
      <c r="F10" s="229">
        <f t="shared" si="0"/>
        <v>5800</v>
      </c>
    </row>
    <row r="11" spans="1:6" s="43" customFormat="1" ht="80.25" customHeight="1">
      <c r="A11" s="1">
        <v>5</v>
      </c>
      <c r="B11" s="17"/>
      <c r="C11" s="6" t="s">
        <v>144</v>
      </c>
      <c r="D11" s="4">
        <v>5</v>
      </c>
      <c r="E11" s="20">
        <v>700</v>
      </c>
      <c r="F11" s="229">
        <f t="shared" si="0"/>
        <v>3500</v>
      </c>
    </row>
    <row r="12" spans="1:6" s="43" customFormat="1" ht="30.75" customHeight="1">
      <c r="A12" s="1">
        <v>6</v>
      </c>
      <c r="B12" s="17" t="s">
        <v>42</v>
      </c>
      <c r="C12" s="6" t="s">
        <v>228</v>
      </c>
      <c r="D12" s="4">
        <v>5</v>
      </c>
      <c r="E12" s="20">
        <v>1200</v>
      </c>
      <c r="F12" s="229">
        <f t="shared" si="0"/>
        <v>6000</v>
      </c>
    </row>
    <row r="13" spans="1:6" s="43" customFormat="1" ht="42.75" customHeight="1">
      <c r="A13" s="1">
        <v>7</v>
      </c>
      <c r="B13" s="17" t="s">
        <v>42</v>
      </c>
      <c r="C13" s="6" t="s">
        <v>229</v>
      </c>
      <c r="D13" s="4">
        <v>5</v>
      </c>
      <c r="E13" s="20">
        <v>1200</v>
      </c>
      <c r="F13" s="229">
        <f t="shared" si="0"/>
        <v>6000</v>
      </c>
    </row>
    <row r="14" spans="1:7" s="43" customFormat="1" ht="27" customHeight="1">
      <c r="A14" s="51"/>
      <c r="B14" s="18"/>
      <c r="C14" s="386"/>
      <c r="D14" s="53"/>
      <c r="E14" s="149"/>
      <c r="F14" s="499">
        <f>SUM(F7:F13)</f>
        <v>34400</v>
      </c>
      <c r="G14" s="96"/>
    </row>
    <row r="15" s="551" customFormat="1" ht="16.5" customHeight="1"/>
    <row r="16" s="24" customFormat="1" ht="16.5" customHeight="1">
      <c r="F16" s="43"/>
    </row>
    <row r="17" spans="1:6" ht="28.5" customHeight="1">
      <c r="A17" s="531" t="s">
        <v>451</v>
      </c>
      <c r="B17" s="532"/>
      <c r="C17" s="532"/>
      <c r="D17" s="532"/>
      <c r="E17" s="532"/>
      <c r="F17" s="471"/>
    </row>
    <row r="18" spans="1:6" s="43" customFormat="1" ht="39" customHeight="1">
      <c r="A18" s="14" t="s">
        <v>57</v>
      </c>
      <c r="B18" s="14" t="s">
        <v>38</v>
      </c>
      <c r="C18" s="31"/>
      <c r="D18" s="14" t="s">
        <v>124</v>
      </c>
      <c r="E18" s="20"/>
      <c r="F18" s="67"/>
    </row>
    <row r="19" spans="1:7" s="43" customFormat="1" ht="54.75" customHeight="1">
      <c r="A19" s="1">
        <v>1</v>
      </c>
      <c r="B19" s="17" t="s">
        <v>42</v>
      </c>
      <c r="C19" s="6" t="s">
        <v>230</v>
      </c>
      <c r="D19" s="27">
        <v>5</v>
      </c>
      <c r="E19" s="20">
        <v>1200</v>
      </c>
      <c r="F19" s="229">
        <f>D19*E19</f>
        <v>6000</v>
      </c>
      <c r="G19" s="96"/>
    </row>
    <row r="20" spans="1:6" s="24" customFormat="1" ht="16.5" customHeight="1">
      <c r="A20" s="438"/>
      <c r="B20" s="438"/>
      <c r="C20" s="395"/>
      <c r="D20" s="437"/>
      <c r="E20" s="16"/>
      <c r="F20" s="481">
        <f>SUM(F19)</f>
        <v>6000</v>
      </c>
    </row>
    <row r="21" spans="4:6" s="24" customFormat="1" ht="16.5" customHeight="1">
      <c r="D21" s="395"/>
      <c r="F21" s="43"/>
    </row>
    <row r="22" spans="1:6" ht="28.5" customHeight="1">
      <c r="A22" s="531" t="s">
        <v>452</v>
      </c>
      <c r="B22" s="532"/>
      <c r="C22" s="532"/>
      <c r="D22" s="532"/>
      <c r="E22" s="532"/>
      <c r="F22" s="471"/>
    </row>
    <row r="23" spans="1:6" s="43" customFormat="1" ht="39" customHeight="1">
      <c r="A23" s="14" t="s">
        <v>57</v>
      </c>
      <c r="B23" s="14" t="s">
        <v>38</v>
      </c>
      <c r="C23" s="31"/>
      <c r="D23" s="14" t="s">
        <v>124</v>
      </c>
      <c r="E23" s="20"/>
      <c r="F23" s="67"/>
    </row>
    <row r="24" spans="1:6" s="43" customFormat="1" ht="57" customHeight="1">
      <c r="A24" s="1">
        <v>1</v>
      </c>
      <c r="B24" s="17" t="s">
        <v>42</v>
      </c>
      <c r="C24" s="6" t="s">
        <v>224</v>
      </c>
      <c r="D24" s="4">
        <v>10</v>
      </c>
      <c r="E24" s="20">
        <v>350</v>
      </c>
      <c r="F24" s="229">
        <f>D24*E24</f>
        <v>3500</v>
      </c>
    </row>
    <row r="25" spans="1:7" s="24" customFormat="1" ht="16.5" customHeight="1">
      <c r="A25" s="395"/>
      <c r="B25" s="395"/>
      <c r="D25" s="395"/>
      <c r="F25" s="500">
        <f>SUM(F24)</f>
        <v>3500</v>
      </c>
      <c r="G25" s="188"/>
    </row>
    <row r="26" spans="3:6" s="24" customFormat="1" ht="16.5" customHeight="1">
      <c r="C26" s="395"/>
      <c r="E26" s="395"/>
      <c r="F26" s="43"/>
    </row>
    <row r="27" spans="1:6" ht="28.5" customHeight="1">
      <c r="A27" s="531" t="s">
        <v>453</v>
      </c>
      <c r="B27" s="532"/>
      <c r="C27" s="532"/>
      <c r="D27" s="532"/>
      <c r="E27" s="532"/>
      <c r="F27" s="471"/>
    </row>
    <row r="28" spans="1:6" s="43" customFormat="1" ht="39" customHeight="1">
      <c r="A28" s="14" t="s">
        <v>57</v>
      </c>
      <c r="B28" s="14" t="s">
        <v>38</v>
      </c>
      <c r="C28" s="31"/>
      <c r="D28" s="14" t="s">
        <v>124</v>
      </c>
      <c r="E28" s="20"/>
      <c r="F28" s="67"/>
    </row>
    <row r="29" spans="1:6" s="43" customFormat="1" ht="58.5" customHeight="1">
      <c r="A29" s="1">
        <v>1</v>
      </c>
      <c r="B29" s="17" t="s">
        <v>42</v>
      </c>
      <c r="C29" s="6" t="s">
        <v>225</v>
      </c>
      <c r="D29" s="4">
        <v>10</v>
      </c>
      <c r="E29" s="20">
        <v>400</v>
      </c>
      <c r="F29" s="229">
        <f aca="true" t="shared" si="1" ref="F29:F37">D29*E29</f>
        <v>4000</v>
      </c>
    </row>
    <row r="30" spans="1:6" s="43" customFormat="1" ht="51.75" customHeight="1">
      <c r="A30" s="1">
        <v>2</v>
      </c>
      <c r="B30" s="17" t="s">
        <v>42</v>
      </c>
      <c r="C30" s="6" t="s">
        <v>219</v>
      </c>
      <c r="D30" s="4">
        <v>10</v>
      </c>
      <c r="E30" s="20">
        <v>125</v>
      </c>
      <c r="F30" s="229">
        <f t="shared" si="1"/>
        <v>1250</v>
      </c>
    </row>
    <row r="31" spans="1:6" s="43" customFormat="1" ht="49.5" customHeight="1">
      <c r="A31" s="1">
        <v>3</v>
      </c>
      <c r="B31" s="17" t="s">
        <v>42</v>
      </c>
      <c r="C31" s="6" t="s">
        <v>220</v>
      </c>
      <c r="D31" s="4">
        <v>10</v>
      </c>
      <c r="E31" s="20">
        <v>125</v>
      </c>
      <c r="F31" s="229">
        <f t="shared" si="1"/>
        <v>1250</v>
      </c>
    </row>
    <row r="32" spans="1:6" s="43" customFormat="1" ht="43.5" customHeight="1">
      <c r="A32" s="1">
        <v>4</v>
      </c>
      <c r="B32" s="17" t="s">
        <v>42</v>
      </c>
      <c r="C32" s="6" t="s">
        <v>221</v>
      </c>
      <c r="D32" s="4">
        <v>10</v>
      </c>
      <c r="E32" s="20">
        <v>125</v>
      </c>
      <c r="F32" s="229">
        <f t="shared" si="1"/>
        <v>1250</v>
      </c>
    </row>
    <row r="33" spans="1:6" s="36" customFormat="1" ht="52.5">
      <c r="A33" s="1">
        <v>5</v>
      </c>
      <c r="B33" s="17" t="s">
        <v>42</v>
      </c>
      <c r="C33" s="6" t="s">
        <v>222</v>
      </c>
      <c r="D33" s="4">
        <v>10</v>
      </c>
      <c r="E33" s="20">
        <v>120</v>
      </c>
      <c r="F33" s="229">
        <f t="shared" si="1"/>
        <v>1200</v>
      </c>
    </row>
    <row r="34" spans="1:6" s="36" customFormat="1" ht="42">
      <c r="A34" s="1">
        <v>6</v>
      </c>
      <c r="B34" s="17" t="s">
        <v>42</v>
      </c>
      <c r="C34" s="6" t="s">
        <v>223</v>
      </c>
      <c r="D34" s="4">
        <v>10</v>
      </c>
      <c r="E34" s="20">
        <v>1000</v>
      </c>
      <c r="F34" s="229">
        <f t="shared" si="1"/>
        <v>10000</v>
      </c>
    </row>
    <row r="35" spans="1:6" s="36" customFormat="1" ht="84">
      <c r="A35" s="1">
        <v>7</v>
      </c>
      <c r="B35" s="17" t="s">
        <v>42</v>
      </c>
      <c r="C35" s="6" t="s">
        <v>216</v>
      </c>
      <c r="D35" s="4">
        <v>5</v>
      </c>
      <c r="E35" s="20">
        <v>350</v>
      </c>
      <c r="F35" s="229">
        <f t="shared" si="1"/>
        <v>1750</v>
      </c>
    </row>
    <row r="36" spans="1:6" s="36" customFormat="1" ht="31.5">
      <c r="A36" s="1">
        <v>8</v>
      </c>
      <c r="B36" s="17" t="s">
        <v>42</v>
      </c>
      <c r="C36" s="6" t="s">
        <v>217</v>
      </c>
      <c r="D36" s="4">
        <v>10</v>
      </c>
      <c r="E36" s="20">
        <v>140</v>
      </c>
      <c r="F36" s="229">
        <f t="shared" si="1"/>
        <v>1400</v>
      </c>
    </row>
    <row r="37" spans="1:6" s="36" customFormat="1" ht="21.75">
      <c r="A37" s="1">
        <v>9</v>
      </c>
      <c r="B37" s="17" t="s">
        <v>42</v>
      </c>
      <c r="C37" s="6" t="s">
        <v>218</v>
      </c>
      <c r="D37" s="4">
        <v>10</v>
      </c>
      <c r="E37" s="20">
        <v>400</v>
      </c>
      <c r="F37" s="229">
        <f t="shared" si="1"/>
        <v>4000</v>
      </c>
    </row>
    <row r="38" spans="1:6" s="36" customFormat="1" ht="20.25" customHeight="1">
      <c r="A38" s="51"/>
      <c r="B38" s="130"/>
      <c r="C38" s="287"/>
      <c r="D38" s="53"/>
      <c r="E38" s="150"/>
      <c r="F38" s="481">
        <f>SUM(F29:F37)</f>
        <v>26100</v>
      </c>
    </row>
    <row r="39" s="551" customFormat="1" ht="16.5" customHeight="1"/>
    <row r="40" spans="1:6" ht="28.5" customHeight="1">
      <c r="A40" s="531" t="s">
        <v>454</v>
      </c>
      <c r="B40" s="532"/>
      <c r="C40" s="532"/>
      <c r="D40" s="532"/>
      <c r="E40" s="532"/>
      <c r="F40" s="471"/>
    </row>
    <row r="41" spans="1:6" s="43" customFormat="1" ht="39" customHeight="1">
      <c r="A41" s="14" t="s">
        <v>57</v>
      </c>
      <c r="B41" s="14" t="s">
        <v>38</v>
      </c>
      <c r="C41" s="31"/>
      <c r="D41" s="14" t="s">
        <v>124</v>
      </c>
      <c r="E41" s="20"/>
      <c r="F41" s="67"/>
    </row>
    <row r="42" spans="1:6" ht="12.75">
      <c r="A42" s="210">
        <v>1</v>
      </c>
      <c r="B42" s="210"/>
      <c r="C42" s="1" t="s">
        <v>145</v>
      </c>
      <c r="D42" s="136">
        <v>5</v>
      </c>
      <c r="E42" s="239">
        <v>300</v>
      </c>
      <c r="F42" s="229">
        <f>D42*E42</f>
        <v>1500</v>
      </c>
    </row>
    <row r="43" spans="1:7" s="24" customFormat="1" ht="16.5" customHeight="1">
      <c r="A43" s="395"/>
      <c r="C43" s="395"/>
      <c r="E43" s="16"/>
      <c r="F43" s="499">
        <f>SUM(F42)</f>
        <v>1500</v>
      </c>
      <c r="G43" s="188"/>
    </row>
    <row r="44" spans="2:6" s="24" customFormat="1" ht="16.5" customHeight="1">
      <c r="B44" s="395"/>
      <c r="D44" s="395"/>
      <c r="F44" s="43"/>
    </row>
    <row r="45" spans="1:6" ht="28.5" customHeight="1">
      <c r="A45" s="531" t="s">
        <v>455</v>
      </c>
      <c r="B45" s="532"/>
      <c r="C45" s="532"/>
      <c r="D45" s="532"/>
      <c r="E45" s="532"/>
      <c r="F45" s="471"/>
    </row>
    <row r="46" spans="1:6" s="43" customFormat="1" ht="39" customHeight="1">
      <c r="A46" s="14" t="s">
        <v>57</v>
      </c>
      <c r="B46" s="14" t="s">
        <v>38</v>
      </c>
      <c r="C46" s="31"/>
      <c r="D46" s="14" t="s">
        <v>124</v>
      </c>
      <c r="E46" s="20"/>
      <c r="F46" s="67"/>
    </row>
    <row r="47" spans="1:6" s="43" customFormat="1" ht="36" customHeight="1">
      <c r="A47" s="1">
        <v>1</v>
      </c>
      <c r="B47" s="1" t="s">
        <v>42</v>
      </c>
      <c r="C47" s="6" t="s">
        <v>32</v>
      </c>
      <c r="D47" s="4">
        <v>5</v>
      </c>
      <c r="E47" s="20">
        <v>300</v>
      </c>
      <c r="F47" s="229">
        <f>D47*E47</f>
        <v>1500</v>
      </c>
    </row>
    <row r="48" spans="1:6" s="24" customFormat="1" ht="16.5" customHeight="1">
      <c r="A48" s="395"/>
      <c r="B48" s="395"/>
      <c r="C48" s="395"/>
      <c r="D48" s="395"/>
      <c r="E48" s="16"/>
      <c r="F48" s="493">
        <f>SUM(F42)</f>
        <v>1500</v>
      </c>
    </row>
    <row r="49" spans="2:6" s="24" customFormat="1" ht="16.5" customHeight="1">
      <c r="B49" s="395"/>
      <c r="D49" s="395"/>
      <c r="F49" s="43"/>
    </row>
    <row r="50" spans="4:6" s="24" customFormat="1" ht="16.5" customHeight="1">
      <c r="D50" s="437"/>
      <c r="E50" s="437"/>
      <c r="F50" s="43"/>
    </row>
    <row r="51" spans="2:6" s="24" customFormat="1" ht="16.5" customHeight="1">
      <c r="B51" s="438"/>
      <c r="D51" s="438"/>
      <c r="F51" s="43"/>
    </row>
    <row r="52" spans="1:6" ht="19.5">
      <c r="A52" s="525" t="s">
        <v>178</v>
      </c>
      <c r="B52" s="526"/>
      <c r="C52" s="55" t="s">
        <v>259</v>
      </c>
      <c r="D52" s="56" t="s">
        <v>72</v>
      </c>
      <c r="E52" s="209"/>
      <c r="F52" s="249"/>
    </row>
    <row r="53" spans="1:5" ht="23.25" customHeight="1">
      <c r="A53" s="41"/>
      <c r="B53" s="34"/>
      <c r="C53" s="13" t="s">
        <v>86</v>
      </c>
      <c r="D53" s="44"/>
      <c r="E53" s="142"/>
    </row>
    <row r="54" spans="1:4" ht="22.5" customHeight="1">
      <c r="A54" s="41"/>
      <c r="B54" s="34"/>
      <c r="C54" s="40" t="s">
        <v>160</v>
      </c>
      <c r="D54" s="44"/>
    </row>
    <row r="55" spans="1:4" ht="12.75">
      <c r="A55" s="41"/>
      <c r="B55" s="42"/>
      <c r="C55" s="43" t="s">
        <v>132</v>
      </c>
      <c r="D55" s="44">
        <v>15</v>
      </c>
    </row>
    <row r="56" spans="1:4" ht="12.75">
      <c r="A56" s="41"/>
      <c r="B56" s="42"/>
      <c r="C56" s="43" t="s">
        <v>173</v>
      </c>
      <c r="D56" s="44">
        <v>15</v>
      </c>
    </row>
    <row r="57" spans="1:4" ht="12.75">
      <c r="A57" s="41"/>
      <c r="B57" s="42"/>
      <c r="C57" s="43" t="s">
        <v>133</v>
      </c>
      <c r="D57" s="44">
        <v>10</v>
      </c>
    </row>
    <row r="58" spans="1:4" ht="12.75">
      <c r="A58" s="41"/>
      <c r="B58" s="42"/>
      <c r="C58" s="43" t="s">
        <v>187</v>
      </c>
      <c r="D58" s="44">
        <v>10</v>
      </c>
    </row>
    <row r="59" spans="1:4" ht="12.75">
      <c r="A59" s="41"/>
      <c r="B59" s="42"/>
      <c r="C59" s="43" t="s">
        <v>174</v>
      </c>
      <c r="D59" s="44">
        <v>10</v>
      </c>
    </row>
    <row r="60" spans="1:6" s="35" customFormat="1" ht="12.75">
      <c r="A60" s="45"/>
      <c r="B60" s="190"/>
      <c r="C60" s="191" t="s">
        <v>73</v>
      </c>
      <c r="D60" s="192">
        <v>60</v>
      </c>
      <c r="E60" s="207"/>
      <c r="F60" s="439"/>
    </row>
  </sheetData>
  <sheetProtection/>
  <mergeCells count="12">
    <mergeCell ref="A39:IV39"/>
    <mergeCell ref="A27:E27"/>
    <mergeCell ref="A1:E1"/>
    <mergeCell ref="A2:E2"/>
    <mergeCell ref="A5:E5"/>
    <mergeCell ref="A17:E17"/>
    <mergeCell ref="A52:B52"/>
    <mergeCell ref="A4:IV4"/>
    <mergeCell ref="A15:IV15"/>
    <mergeCell ref="A22:E22"/>
    <mergeCell ref="A45:E45"/>
    <mergeCell ref="A40:E40"/>
  </mergeCells>
  <printOptions/>
  <pageMargins left="0.7" right="0.7" top="0.75" bottom="0.75" header="0.3" footer="0.3"/>
  <pageSetup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dimension ref="A1:H23"/>
  <sheetViews>
    <sheetView zoomScalePageLayoutView="0" workbookViewId="0" topLeftCell="A7">
      <selection activeCell="A10" sqref="A10:E10"/>
    </sheetView>
  </sheetViews>
  <sheetFormatPr defaultColWidth="9.00390625" defaultRowHeight="12.75"/>
  <cols>
    <col min="1" max="1" width="11.875" style="25" customWidth="1"/>
    <col min="2" max="2" width="12.875" style="25" customWidth="1"/>
    <col min="3" max="3" width="49.625" style="25" customWidth="1"/>
    <col min="4" max="4" width="9.00390625" style="25" customWidth="1"/>
    <col min="5" max="5" width="9.00390625" style="62" customWidth="1"/>
    <col min="6" max="6" width="11.125" style="25" bestFit="1" customWidth="1"/>
    <col min="7" max="7" width="9.00390625" style="35" customWidth="1"/>
    <col min="8" max="16384" width="9.00390625" style="25" customWidth="1"/>
  </cols>
  <sheetData>
    <row r="1" spans="1:6" ht="36.75" customHeight="1">
      <c r="A1" s="519" t="s">
        <v>358</v>
      </c>
      <c r="B1" s="520"/>
      <c r="C1" s="520"/>
      <c r="D1" s="520"/>
      <c r="E1" s="520"/>
      <c r="F1" s="512"/>
    </row>
    <row r="2" spans="1:6" s="32" customFormat="1" ht="41.25" customHeight="1">
      <c r="A2" s="533" t="s">
        <v>256</v>
      </c>
      <c r="B2" s="534"/>
      <c r="C2" s="534"/>
      <c r="D2" s="534"/>
      <c r="E2" s="534"/>
      <c r="F2" s="399"/>
    </row>
    <row r="3" spans="1:7" s="32" customFormat="1" ht="15.75" customHeight="1">
      <c r="A3" s="166"/>
      <c r="B3" s="167"/>
      <c r="C3" s="175"/>
      <c r="D3" s="167"/>
      <c r="E3" s="167"/>
      <c r="F3" s="214"/>
      <c r="G3" s="43"/>
    </row>
    <row r="4" spans="1:7" s="32" customFormat="1" ht="15.75" customHeight="1">
      <c r="A4" s="166"/>
      <c r="B4" s="167"/>
      <c r="C4" s="175"/>
      <c r="D4" s="167"/>
      <c r="E4" s="167"/>
      <c r="F4" s="70"/>
      <c r="G4" s="43"/>
    </row>
    <row r="5" spans="1:6" s="3" customFormat="1" ht="35.25" customHeight="1">
      <c r="A5" s="531" t="s">
        <v>456</v>
      </c>
      <c r="B5" s="532"/>
      <c r="C5" s="532"/>
      <c r="D5" s="532"/>
      <c r="E5" s="532"/>
      <c r="F5" s="472"/>
    </row>
    <row r="6" spans="1:6" s="32" customFormat="1" ht="35.25" customHeight="1">
      <c r="A6" s="13" t="s">
        <v>57</v>
      </c>
      <c r="B6" s="13" t="s">
        <v>38</v>
      </c>
      <c r="C6" s="13"/>
      <c r="D6" s="13" t="s">
        <v>124</v>
      </c>
      <c r="E6" s="13"/>
      <c r="F6" s="67"/>
    </row>
    <row r="7" spans="1:8" ht="51.75" customHeight="1">
      <c r="A7" s="1">
        <v>1</v>
      </c>
      <c r="B7" s="16"/>
      <c r="C7" s="6" t="s">
        <v>58</v>
      </c>
      <c r="D7" s="4">
        <v>5</v>
      </c>
      <c r="E7" s="157">
        <v>350</v>
      </c>
      <c r="F7" s="234">
        <f>D7*E7</f>
        <v>1750</v>
      </c>
      <c r="G7" s="208"/>
      <c r="H7" s="36"/>
    </row>
    <row r="8" spans="1:7" s="32" customFormat="1" ht="15.75" customHeight="1">
      <c r="A8" s="166"/>
      <c r="B8" s="167"/>
      <c r="C8" s="175"/>
      <c r="D8" s="167"/>
      <c r="E8" s="167"/>
      <c r="F8" s="481">
        <f>SUM(F7)</f>
        <v>1750</v>
      </c>
      <c r="G8" s="96"/>
    </row>
    <row r="9" spans="1:7" s="32" customFormat="1" ht="15.75" customHeight="1">
      <c r="A9" s="166"/>
      <c r="B9" s="167"/>
      <c r="C9" s="175"/>
      <c r="D9" s="167"/>
      <c r="E9" s="167"/>
      <c r="F9" s="70"/>
      <c r="G9" s="43"/>
    </row>
    <row r="10" spans="1:6" s="3" customFormat="1" ht="35.25" customHeight="1">
      <c r="A10" s="531" t="s">
        <v>457</v>
      </c>
      <c r="B10" s="532"/>
      <c r="C10" s="532"/>
      <c r="D10" s="532"/>
      <c r="E10" s="532"/>
      <c r="F10" s="472"/>
    </row>
    <row r="11" spans="1:6" s="32" customFormat="1" ht="35.25" customHeight="1">
      <c r="A11" s="13" t="s">
        <v>57</v>
      </c>
      <c r="B11" s="13" t="s">
        <v>38</v>
      </c>
      <c r="C11" s="13"/>
      <c r="D11" s="13" t="s">
        <v>124</v>
      </c>
      <c r="E11" s="13"/>
      <c r="F11" s="67"/>
    </row>
    <row r="12" spans="1:7" s="7" customFormat="1" ht="21" customHeight="1">
      <c r="A12" s="1">
        <v>1</v>
      </c>
      <c r="B12" s="18"/>
      <c r="C12" s="6" t="s">
        <v>35</v>
      </c>
      <c r="D12" s="4">
        <v>10</v>
      </c>
      <c r="E12" s="20">
        <v>3400</v>
      </c>
      <c r="F12" s="234">
        <f>D12*E12</f>
        <v>34000</v>
      </c>
      <c r="G12" s="208"/>
    </row>
    <row r="13" spans="1:7" s="7" customFormat="1" ht="21" customHeight="1">
      <c r="A13" s="21"/>
      <c r="B13" s="231"/>
      <c r="C13" s="23"/>
      <c r="D13" s="22"/>
      <c r="E13" s="278"/>
      <c r="F13" s="501">
        <f>SUM(F12)</f>
        <v>34000</v>
      </c>
      <c r="G13" s="209"/>
    </row>
    <row r="14" spans="1:7" s="7" customFormat="1" ht="21" customHeight="1">
      <c r="A14" s="49"/>
      <c r="B14" s="392"/>
      <c r="C14" s="391"/>
      <c r="D14" s="50"/>
      <c r="E14" s="94"/>
      <c r="F14" s="440"/>
      <c r="G14" s="208"/>
    </row>
    <row r="15" ht="12.75">
      <c r="F15" s="36"/>
    </row>
    <row r="16" spans="1:4" ht="19.5">
      <c r="A16" s="525" t="s">
        <v>180</v>
      </c>
      <c r="B16" s="526"/>
      <c r="C16" s="177" t="s">
        <v>259</v>
      </c>
      <c r="D16" s="56" t="s">
        <v>72</v>
      </c>
    </row>
    <row r="17" spans="1:4" ht="19.5">
      <c r="A17" s="140"/>
      <c r="B17" s="109"/>
      <c r="C17" s="13" t="s">
        <v>185</v>
      </c>
      <c r="D17" s="141"/>
    </row>
    <row r="18" spans="1:4" ht="21.75">
      <c r="A18" s="41"/>
      <c r="B18" s="34"/>
      <c r="C18" s="40" t="s">
        <v>160</v>
      </c>
      <c r="D18" s="44"/>
    </row>
    <row r="19" spans="1:4" ht="21.75">
      <c r="A19" s="41"/>
      <c r="B19" s="42"/>
      <c r="C19" s="21" t="s">
        <v>175</v>
      </c>
      <c r="D19" s="44">
        <v>20</v>
      </c>
    </row>
    <row r="20" spans="1:4" ht="12.75">
      <c r="A20" s="41"/>
      <c r="B20" s="42"/>
      <c r="C20" s="43" t="s">
        <v>195</v>
      </c>
      <c r="D20" s="44">
        <v>15</v>
      </c>
    </row>
    <row r="21" spans="1:4" ht="12.75">
      <c r="A21" s="41"/>
      <c r="B21" s="42"/>
      <c r="C21" s="43" t="s">
        <v>79</v>
      </c>
      <c r="D21" s="44">
        <v>15</v>
      </c>
    </row>
    <row r="22" spans="1:4" ht="12.75">
      <c r="A22" s="41"/>
      <c r="B22" s="42"/>
      <c r="C22" s="43" t="s">
        <v>151</v>
      </c>
      <c r="D22" s="44">
        <v>10</v>
      </c>
    </row>
    <row r="23" spans="1:6" ht="12.75">
      <c r="A23" s="45"/>
      <c r="B23" s="190"/>
      <c r="C23" s="191" t="s">
        <v>73</v>
      </c>
      <c r="D23" s="192">
        <v>60</v>
      </c>
      <c r="E23" s="193"/>
      <c r="F23" s="35"/>
    </row>
  </sheetData>
  <sheetProtection/>
  <mergeCells count="5">
    <mergeCell ref="A1:E1"/>
    <mergeCell ref="A16:B16"/>
    <mergeCell ref="A5:E5"/>
    <mergeCell ref="A10:E10"/>
    <mergeCell ref="A2:E2"/>
  </mergeCells>
  <printOptions/>
  <pageMargins left="0.7" right="0.7" top="0.75" bottom="0.75" header="0.3" footer="0.3"/>
  <pageSetup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dimension ref="A1:G26"/>
  <sheetViews>
    <sheetView zoomScalePageLayoutView="0" workbookViewId="0" topLeftCell="A1">
      <selection activeCell="A4" sqref="A4:E4"/>
    </sheetView>
  </sheetViews>
  <sheetFormatPr defaultColWidth="9.00390625" defaultRowHeight="12.75"/>
  <cols>
    <col min="1" max="1" width="10.25390625" style="25" customWidth="1"/>
    <col min="2" max="2" width="12.875" style="25" customWidth="1"/>
    <col min="3" max="3" width="57.25390625" style="25" customWidth="1"/>
    <col min="4" max="4" width="9.00390625" style="25" customWidth="1"/>
    <col min="5" max="5" width="9.00390625" style="62" customWidth="1"/>
    <col min="6" max="6" width="10.625" style="25" bestFit="1" customWidth="1"/>
    <col min="7" max="7" width="9.00390625" style="35" customWidth="1"/>
    <col min="8" max="16384" width="9.00390625" style="25" customWidth="1"/>
  </cols>
  <sheetData>
    <row r="1" spans="1:6" ht="36.75" customHeight="1">
      <c r="A1" s="519" t="s">
        <v>289</v>
      </c>
      <c r="B1" s="520"/>
      <c r="C1" s="520"/>
      <c r="D1" s="520"/>
      <c r="E1" s="520"/>
      <c r="F1" s="513"/>
    </row>
    <row r="2" spans="1:6" s="32" customFormat="1" ht="41.25" customHeight="1">
      <c r="A2" s="562" t="s">
        <v>242</v>
      </c>
      <c r="B2" s="563"/>
      <c r="C2" s="563"/>
      <c r="D2" s="563"/>
      <c r="E2" s="563"/>
      <c r="F2" s="67"/>
    </row>
    <row r="3" spans="1:7" s="32" customFormat="1" ht="15.75" customHeight="1">
      <c r="A3" s="170"/>
      <c r="B3" s="171"/>
      <c r="C3" s="173"/>
      <c r="D3" s="171"/>
      <c r="E3" s="171"/>
      <c r="F3" s="216"/>
      <c r="G3" s="43"/>
    </row>
    <row r="4" spans="1:6" s="3" customFormat="1" ht="35.25" customHeight="1">
      <c r="A4" s="531" t="s">
        <v>458</v>
      </c>
      <c r="B4" s="532"/>
      <c r="C4" s="532"/>
      <c r="D4" s="532"/>
      <c r="E4" s="532"/>
      <c r="F4" s="473"/>
    </row>
    <row r="5" spans="1:7" ht="33" customHeight="1">
      <c r="A5" s="13" t="s">
        <v>57</v>
      </c>
      <c r="B5" s="13" t="s">
        <v>38</v>
      </c>
      <c r="C5" s="355" t="s">
        <v>360</v>
      </c>
      <c r="D5" s="13" t="s">
        <v>124</v>
      </c>
      <c r="E5" s="93"/>
      <c r="F5" s="218"/>
      <c r="G5" s="86"/>
    </row>
    <row r="6" spans="1:7" ht="68.25" customHeight="1">
      <c r="A6" s="90">
        <v>1</v>
      </c>
      <c r="B6" s="90"/>
      <c r="C6" s="181" t="s">
        <v>359</v>
      </c>
      <c r="D6" s="236">
        <v>10</v>
      </c>
      <c r="E6" s="237">
        <v>650</v>
      </c>
      <c r="F6" s="234">
        <f>D6*E6</f>
        <v>6500</v>
      </c>
      <c r="G6" s="86"/>
    </row>
    <row r="7" spans="1:7" ht="12.75" customHeight="1">
      <c r="A7" s="443"/>
      <c r="B7" s="129"/>
      <c r="C7" s="129"/>
      <c r="D7" s="129"/>
      <c r="E7" s="444"/>
      <c r="F7" s="493">
        <f>SUM(F6)</f>
        <v>6500</v>
      </c>
      <c r="G7" s="86"/>
    </row>
    <row r="8" spans="5:7" s="36" customFormat="1" ht="12.75" customHeight="1">
      <c r="E8" s="144"/>
      <c r="F8" s="308"/>
      <c r="G8" s="77"/>
    </row>
    <row r="9" spans="6:7" ht="12.75" customHeight="1">
      <c r="F9" s="335"/>
      <c r="G9" s="86"/>
    </row>
    <row r="10" spans="1:7" ht="20.25" customHeight="1">
      <c r="A10" s="561" t="s">
        <v>181</v>
      </c>
      <c r="B10" s="558"/>
      <c r="C10" s="219" t="s">
        <v>259</v>
      </c>
      <c r="D10" s="178" t="s">
        <v>72</v>
      </c>
      <c r="E10" s="120"/>
      <c r="F10" s="169"/>
      <c r="G10" s="86"/>
    </row>
    <row r="11" spans="1:7" ht="29.25" customHeight="1">
      <c r="A11" s="97"/>
      <c r="B11" s="179"/>
      <c r="C11" s="13" t="s">
        <v>242</v>
      </c>
      <c r="D11" s="180"/>
      <c r="F11" s="169"/>
      <c r="G11" s="86"/>
    </row>
    <row r="12" spans="1:7" ht="23.25" customHeight="1">
      <c r="A12" s="41"/>
      <c r="B12" s="34"/>
      <c r="C12" s="174" t="s">
        <v>160</v>
      </c>
      <c r="D12" s="44"/>
      <c r="F12" s="169"/>
      <c r="G12" s="86"/>
    </row>
    <row r="13" spans="1:7" ht="20.25" customHeight="1">
      <c r="A13" s="41"/>
      <c r="B13" s="42"/>
      <c r="C13" s="43" t="s">
        <v>189</v>
      </c>
      <c r="D13" s="44">
        <v>15</v>
      </c>
      <c r="F13" s="169"/>
      <c r="G13" s="86"/>
    </row>
    <row r="14" spans="1:7" ht="20.25" customHeight="1">
      <c r="A14" s="41"/>
      <c r="B14" s="42"/>
      <c r="C14" s="43" t="s">
        <v>153</v>
      </c>
      <c r="D14" s="44">
        <v>15</v>
      </c>
      <c r="F14" s="169"/>
      <c r="G14" s="86"/>
    </row>
    <row r="15" spans="1:7" ht="26.25" customHeight="1">
      <c r="A15" s="41"/>
      <c r="B15" s="42"/>
      <c r="C15" s="43" t="s">
        <v>257</v>
      </c>
      <c r="D15" s="44">
        <v>15</v>
      </c>
      <c r="F15" s="169"/>
      <c r="G15" s="86"/>
    </row>
    <row r="16" spans="1:7" ht="15" customHeight="1">
      <c r="A16" s="41"/>
      <c r="B16" s="42"/>
      <c r="C16" s="43" t="s">
        <v>152</v>
      </c>
      <c r="D16" s="44">
        <v>15</v>
      </c>
      <c r="F16" s="169"/>
      <c r="G16" s="86"/>
    </row>
    <row r="17" spans="1:7" s="35" customFormat="1" ht="15" customHeight="1">
      <c r="A17" s="45"/>
      <c r="B17" s="190"/>
      <c r="C17" s="191" t="s">
        <v>73</v>
      </c>
      <c r="D17" s="192">
        <v>60</v>
      </c>
      <c r="E17" s="197"/>
      <c r="F17" s="169"/>
      <c r="G17" s="221"/>
    </row>
    <row r="18" spans="6:7" ht="46.5" customHeight="1">
      <c r="F18" s="169"/>
      <c r="G18" s="86"/>
    </row>
    <row r="19" spans="1:7" ht="46.5" customHeight="1">
      <c r="A19" s="86"/>
      <c r="B19" s="86"/>
      <c r="C19" s="86"/>
      <c r="D19" s="86"/>
      <c r="E19" s="81"/>
      <c r="F19" s="169"/>
      <c r="G19" s="86"/>
    </row>
    <row r="20" spans="1:7" ht="46.5" customHeight="1">
      <c r="A20" s="86"/>
      <c r="B20" s="86"/>
      <c r="C20" s="86"/>
      <c r="D20" s="86"/>
      <c r="E20" s="81"/>
      <c r="F20" s="169"/>
      <c r="G20" s="86"/>
    </row>
    <row r="21" spans="1:7" ht="46.5" customHeight="1">
      <c r="A21" s="86"/>
      <c r="B21" s="86"/>
      <c r="C21" s="86"/>
      <c r="D21" s="86"/>
      <c r="E21" s="81"/>
      <c r="F21" s="169"/>
      <c r="G21" s="86"/>
    </row>
    <row r="22" spans="1:7" ht="46.5" customHeight="1">
      <c r="A22" s="86"/>
      <c r="B22" s="86"/>
      <c r="C22" s="86"/>
      <c r="D22" s="86"/>
      <c r="E22" s="81"/>
      <c r="F22" s="169"/>
      <c r="G22" s="86"/>
    </row>
    <row r="23" spans="1:7" ht="46.5" customHeight="1">
      <c r="A23" s="86"/>
      <c r="B23" s="86"/>
      <c r="C23" s="86"/>
      <c r="D23" s="86"/>
      <c r="E23" s="81"/>
      <c r="F23" s="169"/>
      <c r="G23" s="86"/>
    </row>
    <row r="24" spans="1:4" ht="12.75">
      <c r="A24" s="41"/>
      <c r="B24" s="42"/>
      <c r="C24" s="43" t="s">
        <v>74</v>
      </c>
      <c r="D24" s="44" t="s">
        <v>74</v>
      </c>
    </row>
    <row r="25" spans="1:4" ht="12.75">
      <c r="A25" s="41"/>
      <c r="B25" s="42"/>
      <c r="C25" s="43" t="s">
        <v>74</v>
      </c>
      <c r="D25" s="44" t="s">
        <v>74</v>
      </c>
    </row>
    <row r="26" spans="1:4" ht="12.75">
      <c r="A26" s="45"/>
      <c r="B26" s="46"/>
      <c r="C26" s="47" t="s">
        <v>74</v>
      </c>
      <c r="D26" s="48" t="s">
        <v>74</v>
      </c>
    </row>
  </sheetData>
  <sheetProtection/>
  <mergeCells count="4">
    <mergeCell ref="A1:E1"/>
    <mergeCell ref="A4:E4"/>
    <mergeCell ref="A10:B10"/>
    <mergeCell ref="A2:E2"/>
  </mergeCells>
  <printOptions/>
  <pageMargins left="0.7" right="0.7" top="0.75" bottom="0.75" header="0.3" footer="0.3"/>
  <pageSetup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dimension ref="A1:H30"/>
  <sheetViews>
    <sheetView zoomScale="85" zoomScaleNormal="85" zoomScalePageLayoutView="0" workbookViewId="0" topLeftCell="A1">
      <selection activeCell="A4" sqref="A4:E4"/>
    </sheetView>
  </sheetViews>
  <sheetFormatPr defaultColWidth="9.00390625" defaultRowHeight="12.75"/>
  <cols>
    <col min="1" max="2" width="9.00390625" style="25" customWidth="1"/>
    <col min="3" max="3" width="64.875" style="25" customWidth="1"/>
    <col min="4" max="4" width="9.00390625" style="25" customWidth="1"/>
    <col min="5" max="5" width="9.00390625" style="62" customWidth="1"/>
    <col min="6" max="6" width="13.375" style="104" customWidth="1"/>
    <col min="7" max="7" width="20.625" style="36" customWidth="1"/>
    <col min="8" max="16384" width="9.00390625" style="25" customWidth="1"/>
  </cols>
  <sheetData>
    <row r="1" spans="1:7" ht="36.75" customHeight="1">
      <c r="A1" s="519" t="s">
        <v>290</v>
      </c>
      <c r="B1" s="520"/>
      <c r="C1" s="520"/>
      <c r="D1" s="520"/>
      <c r="E1" s="520"/>
      <c r="F1" s="514"/>
      <c r="G1" s="104"/>
    </row>
    <row r="2" spans="1:7" s="32" customFormat="1" ht="41.25" customHeight="1">
      <c r="A2" s="533" t="s">
        <v>243</v>
      </c>
      <c r="B2" s="534"/>
      <c r="C2" s="534"/>
      <c r="D2" s="534"/>
      <c r="E2" s="534"/>
      <c r="F2" s="445"/>
      <c r="G2" s="43"/>
    </row>
    <row r="3" spans="1:7" s="32" customFormat="1" ht="18" customHeight="1">
      <c r="A3" s="166"/>
      <c r="B3" s="167"/>
      <c r="C3" s="175"/>
      <c r="D3" s="167"/>
      <c r="E3" s="172"/>
      <c r="F3" s="441"/>
      <c r="G3" s="43"/>
    </row>
    <row r="4" spans="1:7" s="3" customFormat="1" ht="23.25" customHeight="1">
      <c r="A4" s="531" t="s">
        <v>459</v>
      </c>
      <c r="B4" s="532"/>
      <c r="C4" s="564"/>
      <c r="D4" s="532"/>
      <c r="E4" s="532"/>
      <c r="F4" s="474"/>
      <c r="G4" s="289"/>
    </row>
    <row r="5" spans="1:8" s="32" customFormat="1" ht="15">
      <c r="A5" s="13" t="s">
        <v>57</v>
      </c>
      <c r="B5" s="13" t="s">
        <v>38</v>
      </c>
      <c r="C5" s="240"/>
      <c r="D5" s="13" t="s">
        <v>124</v>
      </c>
      <c r="E5" s="182"/>
      <c r="F5" s="2"/>
      <c r="G5" s="288"/>
      <c r="H5" s="43"/>
    </row>
    <row r="6" spans="1:7" s="32" customFormat="1" ht="30" customHeight="1">
      <c r="A6" s="67">
        <v>1</v>
      </c>
      <c r="B6" s="9" t="s">
        <v>39</v>
      </c>
      <c r="C6" s="8" t="s">
        <v>215</v>
      </c>
      <c r="D6" s="4">
        <v>10</v>
      </c>
      <c r="E6" s="157">
        <v>150</v>
      </c>
      <c r="F6" s="229">
        <f>D6*E6</f>
        <v>1500</v>
      </c>
      <c r="G6" s="202"/>
    </row>
    <row r="7" spans="1:7" s="32" customFormat="1" ht="51">
      <c r="A7" s="67">
        <v>2</v>
      </c>
      <c r="B7" s="9" t="s">
        <v>39</v>
      </c>
      <c r="C7" s="8" t="s">
        <v>14</v>
      </c>
      <c r="D7" s="4">
        <v>20</v>
      </c>
      <c r="E7" s="157">
        <v>190</v>
      </c>
      <c r="F7" s="229">
        <f>D7*E7</f>
        <v>3800</v>
      </c>
      <c r="G7" s="202"/>
    </row>
    <row r="8" spans="1:7" s="32" customFormat="1" ht="63.75">
      <c r="A8" s="67">
        <v>3</v>
      </c>
      <c r="B8" s="9" t="s">
        <v>39</v>
      </c>
      <c r="C8" s="8" t="s">
        <v>19</v>
      </c>
      <c r="D8" s="4">
        <v>20</v>
      </c>
      <c r="E8" s="157">
        <v>450</v>
      </c>
      <c r="F8" s="229">
        <f>D8*E8</f>
        <v>9000</v>
      </c>
      <c r="G8" s="21"/>
    </row>
    <row r="9" spans="1:7" s="32" customFormat="1" ht="19.5" customHeight="1">
      <c r="A9" s="69"/>
      <c r="B9" s="213"/>
      <c r="C9" s="238"/>
      <c r="D9" s="53"/>
      <c r="E9" s="150"/>
      <c r="F9" s="502">
        <f>SUM(F6:F8)</f>
        <v>14300</v>
      </c>
      <c r="G9" s="21"/>
    </row>
    <row r="10" spans="1:7" s="32" customFormat="1" ht="18" customHeight="1">
      <c r="A10" s="166"/>
      <c r="B10" s="167"/>
      <c r="C10" s="175"/>
      <c r="D10" s="167"/>
      <c r="E10" s="172"/>
      <c r="F10" s="229"/>
      <c r="G10" s="43"/>
    </row>
    <row r="11" spans="3:5" ht="12.75">
      <c r="C11" s="129"/>
      <c r="D11" s="36"/>
      <c r="E11" s="144"/>
    </row>
    <row r="12" spans="1:5" ht="19.5">
      <c r="A12" s="525" t="s">
        <v>291</v>
      </c>
      <c r="B12" s="526"/>
      <c r="C12" s="219" t="s">
        <v>259</v>
      </c>
      <c r="D12" s="56" t="s">
        <v>72</v>
      </c>
      <c r="E12" s="120"/>
    </row>
    <row r="13" spans="1:5" ht="19.5">
      <c r="A13" s="140"/>
      <c r="B13" s="109"/>
      <c r="C13" s="13" t="s">
        <v>154</v>
      </c>
      <c r="D13" s="186"/>
      <c r="E13" s="120"/>
    </row>
    <row r="14" spans="1:5" ht="12.75">
      <c r="A14" s="41"/>
      <c r="B14" s="34"/>
      <c r="C14" s="187" t="s">
        <v>160</v>
      </c>
      <c r="D14" s="44"/>
      <c r="E14" s="120"/>
    </row>
    <row r="15" spans="1:5" ht="12.75">
      <c r="A15" s="41"/>
      <c r="B15" s="42"/>
      <c r="C15" s="43" t="s">
        <v>155</v>
      </c>
      <c r="D15" s="44">
        <v>15</v>
      </c>
      <c r="E15" s="120"/>
    </row>
    <row r="16" spans="1:5" ht="12.75">
      <c r="A16" s="43"/>
      <c r="B16" s="43"/>
      <c r="C16" s="43" t="s">
        <v>156</v>
      </c>
      <c r="D16" s="44">
        <v>15</v>
      </c>
      <c r="E16" s="120"/>
    </row>
    <row r="17" spans="1:5" ht="12.75">
      <c r="A17" s="43"/>
      <c r="B17" s="43"/>
      <c r="C17" s="43" t="s">
        <v>157</v>
      </c>
      <c r="D17" s="44">
        <v>15</v>
      </c>
      <c r="E17" s="120"/>
    </row>
    <row r="18" spans="1:5" ht="12.75">
      <c r="A18" s="41"/>
      <c r="B18" s="42"/>
      <c r="C18" s="43" t="s">
        <v>179</v>
      </c>
      <c r="D18" s="44">
        <v>15</v>
      </c>
      <c r="E18" s="120"/>
    </row>
    <row r="19" spans="1:7" s="35" customFormat="1" ht="12.75">
      <c r="A19" s="45"/>
      <c r="B19" s="190"/>
      <c r="C19" s="191" t="s">
        <v>73</v>
      </c>
      <c r="D19" s="192">
        <v>60</v>
      </c>
      <c r="E19" s="220"/>
      <c r="F19" s="104"/>
      <c r="G19" s="104"/>
    </row>
    <row r="20" spans="4:5" ht="12.75">
      <c r="D20" s="36"/>
      <c r="E20" s="144"/>
    </row>
    <row r="21" spans="4:5" ht="12.75">
      <c r="D21" s="36"/>
      <c r="E21" s="144"/>
    </row>
    <row r="22" spans="4:5" ht="12.75">
      <c r="D22" s="36"/>
      <c r="E22" s="144"/>
    </row>
    <row r="23" spans="4:5" ht="12.75">
      <c r="D23" s="36"/>
      <c r="E23" s="144"/>
    </row>
    <row r="24" spans="4:5" ht="12.75">
      <c r="D24" s="36"/>
      <c r="E24" s="144"/>
    </row>
    <row r="25" spans="4:5" ht="12.75">
      <c r="D25" s="36"/>
      <c r="E25" s="144"/>
    </row>
    <row r="26" spans="4:5" ht="12.75">
      <c r="D26" s="36"/>
      <c r="E26" s="144"/>
    </row>
    <row r="27" spans="4:5" ht="12.75">
      <c r="D27" s="36"/>
      <c r="E27" s="144"/>
    </row>
    <row r="28" spans="4:5" ht="12.75">
      <c r="D28" s="36"/>
      <c r="E28" s="144"/>
    </row>
    <row r="29" spans="4:5" ht="12.75">
      <c r="D29" s="36"/>
      <c r="E29" s="144"/>
    </row>
    <row r="30" spans="4:5" ht="12.75">
      <c r="D30" s="36"/>
      <c r="E30" s="144"/>
    </row>
  </sheetData>
  <sheetProtection/>
  <mergeCells count="4">
    <mergeCell ref="A12:B12"/>
    <mergeCell ref="A1:E1"/>
    <mergeCell ref="A2:E2"/>
    <mergeCell ref="A4:E4"/>
  </mergeCells>
  <printOptions/>
  <pageMargins left="0.7" right="0.7" top="0.75" bottom="0.75" header="0.3" footer="0.3"/>
  <pageSetup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dimension ref="A1:IT67"/>
  <sheetViews>
    <sheetView zoomScale="80" zoomScaleNormal="80" zoomScalePageLayoutView="0" workbookViewId="0" topLeftCell="A13">
      <selection activeCell="A15" sqref="A15:E15"/>
    </sheetView>
  </sheetViews>
  <sheetFormatPr defaultColWidth="9.00390625" defaultRowHeight="12.75"/>
  <cols>
    <col min="1" max="1" width="13.375" style="25" customWidth="1"/>
    <col min="2" max="2" width="16.00390625" style="25" customWidth="1"/>
    <col min="3" max="3" width="62.375" style="25" customWidth="1"/>
    <col min="4" max="4" width="13.00390625" style="25" customWidth="1"/>
    <col min="5" max="5" width="13.00390625" style="62" customWidth="1"/>
    <col min="6" max="6" width="11.625" style="36" customWidth="1"/>
    <col min="7" max="16384" width="9.00390625" style="25" customWidth="1"/>
  </cols>
  <sheetData>
    <row r="1" spans="1:6" s="7" customFormat="1" ht="46.5" customHeight="1">
      <c r="A1" s="519" t="s">
        <v>255</v>
      </c>
      <c r="B1" s="520"/>
      <c r="C1" s="520"/>
      <c r="D1" s="520"/>
      <c r="E1" s="520"/>
      <c r="F1" s="456"/>
    </row>
    <row r="2" spans="1:6" s="32" customFormat="1" ht="41.25" customHeight="1">
      <c r="A2" s="533" t="s">
        <v>244</v>
      </c>
      <c r="B2" s="534"/>
      <c r="C2" s="534"/>
      <c r="D2" s="534"/>
      <c r="E2" s="534"/>
      <c r="F2" s="445"/>
    </row>
    <row r="3" spans="1:6" s="32" customFormat="1" ht="18" customHeight="1">
      <c r="A3" s="166"/>
      <c r="B3" s="167"/>
      <c r="C3" s="175"/>
      <c r="D3" s="167"/>
      <c r="E3" s="172"/>
      <c r="F3" s="442"/>
    </row>
    <row r="4" spans="1:6" s="3" customFormat="1" ht="23.25" customHeight="1">
      <c r="A4" s="531" t="s">
        <v>460</v>
      </c>
      <c r="B4" s="532"/>
      <c r="C4" s="564"/>
      <c r="D4" s="532"/>
      <c r="E4" s="532"/>
      <c r="F4" s="475"/>
    </row>
    <row r="5" spans="1:254" ht="27" customHeight="1">
      <c r="A5" s="246" t="s">
        <v>57</v>
      </c>
      <c r="B5" s="246" t="s">
        <v>38</v>
      </c>
      <c r="C5" s="246"/>
      <c r="D5" s="246" t="s">
        <v>124</v>
      </c>
      <c r="E5" s="247"/>
      <c r="F5" s="248"/>
      <c r="G5" s="290"/>
      <c r="H5" s="290"/>
      <c r="I5" s="291"/>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row>
    <row r="6" spans="1:6" ht="90" customHeight="1">
      <c r="A6" s="1">
        <v>1</v>
      </c>
      <c r="B6" s="1" t="s">
        <v>55</v>
      </c>
      <c r="C6" s="6" t="s">
        <v>241</v>
      </c>
      <c r="D6" s="4">
        <v>5</v>
      </c>
      <c r="E6" s="157">
        <v>2000</v>
      </c>
      <c r="F6" s="250">
        <f>D6*E6</f>
        <v>10000</v>
      </c>
    </row>
    <row r="7" spans="1:6" ht="52.5">
      <c r="A7" s="1">
        <v>2</v>
      </c>
      <c r="B7" s="136" t="s">
        <v>43</v>
      </c>
      <c r="C7" s="6" t="s">
        <v>116</v>
      </c>
      <c r="D7" s="4">
        <v>5</v>
      </c>
      <c r="E7" s="157">
        <v>2000</v>
      </c>
      <c r="F7" s="250">
        <f>D7*E7</f>
        <v>10000</v>
      </c>
    </row>
    <row r="8" spans="1:6" ht="42">
      <c r="A8" s="1">
        <v>3</v>
      </c>
      <c r="B8" s="136" t="s">
        <v>43</v>
      </c>
      <c r="C8" s="6" t="s">
        <v>59</v>
      </c>
      <c r="D8" s="4">
        <v>5</v>
      </c>
      <c r="E8" s="157">
        <v>2000</v>
      </c>
      <c r="F8" s="250">
        <f>D8*E8</f>
        <v>10000</v>
      </c>
    </row>
    <row r="9" spans="1:6" ht="81.75" customHeight="1">
      <c r="A9" s="1">
        <v>4</v>
      </c>
      <c r="B9" s="136" t="s">
        <v>43</v>
      </c>
      <c r="C9" s="6" t="s">
        <v>265</v>
      </c>
      <c r="D9" s="4">
        <v>5</v>
      </c>
      <c r="E9" s="157">
        <v>2000</v>
      </c>
      <c r="F9" s="250">
        <f>D9*E9</f>
        <v>10000</v>
      </c>
    </row>
    <row r="10" spans="1:6" ht="191.25" customHeight="1">
      <c r="A10" s="1">
        <v>5</v>
      </c>
      <c r="B10" s="136" t="s">
        <v>266</v>
      </c>
      <c r="C10" s="6" t="s">
        <v>294</v>
      </c>
      <c r="D10" s="4">
        <v>5</v>
      </c>
      <c r="E10" s="157">
        <v>2000</v>
      </c>
      <c r="F10" s="250">
        <v>10000</v>
      </c>
    </row>
    <row r="11" spans="1:6" ht="12.75">
      <c r="A11" s="1">
        <v>6</v>
      </c>
      <c r="B11" s="136" t="s">
        <v>267</v>
      </c>
      <c r="C11" s="6" t="s">
        <v>268</v>
      </c>
      <c r="D11" s="4">
        <v>5</v>
      </c>
      <c r="E11" s="20">
        <v>250</v>
      </c>
      <c r="F11" s="250">
        <v>2500</v>
      </c>
    </row>
    <row r="12" spans="1:6" ht="48.75" customHeight="1">
      <c r="A12" s="1">
        <v>7</v>
      </c>
      <c r="B12" s="136"/>
      <c r="C12" s="6" t="s">
        <v>269</v>
      </c>
      <c r="D12" s="4">
        <v>5</v>
      </c>
      <c r="E12" s="20">
        <v>2000</v>
      </c>
      <c r="F12" s="250">
        <v>10000</v>
      </c>
    </row>
    <row r="13" spans="1:6" s="32" customFormat="1" ht="18" customHeight="1">
      <c r="A13" s="166"/>
      <c r="B13" s="167"/>
      <c r="C13" s="175"/>
      <c r="D13" s="167"/>
      <c r="E13" s="446"/>
      <c r="F13" s="481">
        <f>SUM(F6:F12)</f>
        <v>62500</v>
      </c>
    </row>
    <row r="14" ht="18" customHeight="1">
      <c r="F14" s="378"/>
    </row>
    <row r="15" spans="1:6" s="3" customFormat="1" ht="23.25" customHeight="1">
      <c r="A15" s="531" t="s">
        <v>461</v>
      </c>
      <c r="B15" s="532"/>
      <c r="C15" s="564"/>
      <c r="D15" s="532"/>
      <c r="E15" s="532"/>
      <c r="F15" s="474"/>
    </row>
    <row r="16" spans="1:254" ht="27" customHeight="1">
      <c r="A16" s="13" t="s">
        <v>57</v>
      </c>
      <c r="B16" s="13" t="s">
        <v>38</v>
      </c>
      <c r="C16" s="13"/>
      <c r="D16" s="13" t="s">
        <v>124</v>
      </c>
      <c r="E16" s="182"/>
      <c r="F16" s="134"/>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row>
    <row r="17" spans="1:6" ht="42">
      <c r="A17" s="1">
        <v>1</v>
      </c>
      <c r="B17" s="143" t="s">
        <v>43</v>
      </c>
      <c r="C17" s="6" t="s">
        <v>295</v>
      </c>
      <c r="D17" s="4">
        <v>10</v>
      </c>
      <c r="E17" s="157">
        <v>1300</v>
      </c>
      <c r="F17" s="292">
        <f>D17*E17</f>
        <v>13000</v>
      </c>
    </row>
    <row r="18" spans="3:6" ht="12.75">
      <c r="C18" s="129"/>
      <c r="D18" s="129"/>
      <c r="E18" s="271"/>
      <c r="F18" s="494">
        <f>SUM(F17)</f>
        <v>13000</v>
      </c>
    </row>
    <row r="19" spans="1:2" ht="12.75">
      <c r="A19" s="436"/>
      <c r="B19" s="436"/>
    </row>
    <row r="20" ht="12.75"/>
    <row r="21" spans="1:5" ht="19.5">
      <c r="A21" s="525" t="s">
        <v>292</v>
      </c>
      <c r="B21" s="526"/>
      <c r="C21" s="55" t="s">
        <v>259</v>
      </c>
      <c r="D21" s="56" t="s">
        <v>72</v>
      </c>
      <c r="E21" s="120" t="s">
        <v>74</v>
      </c>
    </row>
    <row r="22" spans="1:5" ht="25.5">
      <c r="A22" s="140"/>
      <c r="B22" s="109"/>
      <c r="C22" s="13" t="s">
        <v>184</v>
      </c>
      <c r="D22" s="141"/>
      <c r="E22" s="120"/>
    </row>
    <row r="23" spans="1:5" ht="12.75">
      <c r="A23" s="41"/>
      <c r="B23" s="34"/>
      <c r="C23" s="40" t="s">
        <v>160</v>
      </c>
      <c r="D23" s="44"/>
      <c r="E23" s="120"/>
    </row>
    <row r="24" spans="1:4" ht="12.75">
      <c r="A24" s="41"/>
      <c r="B24" s="42"/>
      <c r="C24" s="43" t="s">
        <v>172</v>
      </c>
      <c r="D24" s="44">
        <v>15</v>
      </c>
    </row>
    <row r="25" spans="1:5" ht="12.75">
      <c r="A25" s="41"/>
      <c r="B25" s="42"/>
      <c r="C25" s="43" t="s">
        <v>182</v>
      </c>
      <c r="D25" s="44">
        <v>15</v>
      </c>
      <c r="E25" s="144"/>
    </row>
    <row r="26" spans="1:5" ht="12.75">
      <c r="A26" s="41"/>
      <c r="B26" s="42"/>
      <c r="C26" s="43" t="s">
        <v>179</v>
      </c>
      <c r="D26" s="44">
        <v>15</v>
      </c>
      <c r="E26" s="120"/>
    </row>
    <row r="27" spans="1:5" ht="12.75">
      <c r="A27" s="41"/>
      <c r="B27" s="42"/>
      <c r="C27" s="43" t="s">
        <v>183</v>
      </c>
      <c r="D27" s="44">
        <v>15</v>
      </c>
      <c r="E27" s="120"/>
    </row>
    <row r="28" spans="1:6" s="35" customFormat="1" ht="12.75">
      <c r="A28" s="45"/>
      <c r="B28" s="190"/>
      <c r="C28" s="191" t="s">
        <v>73</v>
      </c>
      <c r="D28" s="192">
        <v>60</v>
      </c>
      <c r="E28" s="193"/>
      <c r="F28" s="104"/>
    </row>
    <row r="29" spans="1:5" ht="12.75">
      <c r="A29" s="106"/>
      <c r="B29" s="36"/>
      <c r="C29" s="36"/>
      <c r="D29" s="36"/>
      <c r="E29" s="144"/>
    </row>
    <row r="30" spans="4:5" ht="12.75">
      <c r="D30" s="36"/>
      <c r="E30" s="144"/>
    </row>
    <row r="31" spans="4:5" ht="12.75">
      <c r="D31" s="36"/>
      <c r="E31" s="144"/>
    </row>
    <row r="32" spans="4:5" ht="12.75">
      <c r="D32" s="36"/>
      <c r="E32" s="144"/>
    </row>
    <row r="33" spans="1:5" ht="12.75">
      <c r="A33" s="106"/>
      <c r="B33" s="36"/>
      <c r="C33" s="36"/>
      <c r="D33" s="36"/>
      <c r="E33" s="144"/>
    </row>
    <row r="34" spans="4:5" ht="12.75">
      <c r="D34" s="36"/>
      <c r="E34" s="144"/>
    </row>
    <row r="35" spans="4:5" ht="12.75">
      <c r="D35" s="36"/>
      <c r="E35" s="144"/>
    </row>
    <row r="36" spans="4:5" ht="12.75">
      <c r="D36" s="36"/>
      <c r="E36" s="144"/>
    </row>
    <row r="37" spans="4:5" ht="12.75">
      <c r="D37" s="36"/>
      <c r="E37" s="144"/>
    </row>
    <row r="38" spans="4:5" ht="12.75">
      <c r="D38" s="36"/>
      <c r="E38" s="144"/>
    </row>
    <row r="39" spans="4:5" ht="12.75">
      <c r="D39" s="36"/>
      <c r="E39" s="144"/>
    </row>
    <row r="40" spans="4:5" ht="12.75">
      <c r="D40" s="36"/>
      <c r="E40" s="144"/>
    </row>
    <row r="41" spans="4:5" ht="12.75">
      <c r="D41" s="36"/>
      <c r="E41" s="144"/>
    </row>
    <row r="42" spans="4:5" ht="12.75">
      <c r="D42" s="36"/>
      <c r="E42" s="144"/>
    </row>
    <row r="43" spans="4:5" ht="12.75">
      <c r="D43" s="36"/>
      <c r="E43" s="144"/>
    </row>
    <row r="44" spans="4:5" ht="12.75">
      <c r="D44" s="36"/>
      <c r="E44" s="144"/>
    </row>
    <row r="45" spans="4:5" ht="12.75">
      <c r="D45" s="36"/>
      <c r="E45" s="144"/>
    </row>
    <row r="46" spans="3:5" ht="12.75">
      <c r="C46" s="36"/>
      <c r="D46" s="36"/>
      <c r="E46" s="144"/>
    </row>
    <row r="47" spans="3:5" ht="12.75">
      <c r="C47" s="36"/>
      <c r="D47" s="36"/>
      <c r="E47" s="144"/>
    </row>
    <row r="48" spans="3:5" ht="12.75">
      <c r="C48" s="36"/>
      <c r="D48" s="36"/>
      <c r="E48" s="144"/>
    </row>
    <row r="49" spans="1:5" ht="18">
      <c r="A49" s="184"/>
      <c r="B49" s="184"/>
      <c r="C49" s="82"/>
      <c r="D49" s="77"/>
      <c r="E49" s="144"/>
    </row>
    <row r="50" spans="3:5" ht="12.75">
      <c r="C50" s="185"/>
      <c r="D50" s="36"/>
      <c r="E50" s="144"/>
    </row>
    <row r="51" spans="1:5" ht="12.75">
      <c r="A51" s="36"/>
      <c r="D51" s="36"/>
      <c r="E51" s="144"/>
    </row>
    <row r="52" spans="4:5" ht="12.75">
      <c r="D52" s="36"/>
      <c r="E52" s="144"/>
    </row>
    <row r="53" spans="4:5" ht="12.75">
      <c r="D53" s="36"/>
      <c r="E53" s="144"/>
    </row>
    <row r="54" spans="4:5" ht="12.75">
      <c r="D54" s="36"/>
      <c r="E54" s="144"/>
    </row>
    <row r="55" spans="4:5" ht="12.75">
      <c r="D55" s="36"/>
      <c r="E55" s="144"/>
    </row>
    <row r="56" spans="4:5" ht="12.75">
      <c r="D56" s="36"/>
      <c r="E56" s="144"/>
    </row>
    <row r="57" spans="4:5" ht="12.75">
      <c r="D57" s="36"/>
      <c r="E57" s="144"/>
    </row>
    <row r="58" spans="4:5" ht="12.75">
      <c r="D58" s="36"/>
      <c r="E58" s="144"/>
    </row>
    <row r="59" spans="4:5" ht="12.75">
      <c r="D59" s="36"/>
      <c r="E59" s="144"/>
    </row>
    <row r="60" spans="4:5" ht="12.75">
      <c r="D60" s="36"/>
      <c r="E60" s="144"/>
    </row>
    <row r="61" spans="4:5" ht="12.75">
      <c r="D61" s="36"/>
      <c r="E61" s="144"/>
    </row>
    <row r="62" spans="4:5" ht="12.75">
      <c r="D62" s="36"/>
      <c r="E62" s="144"/>
    </row>
    <row r="63" spans="4:5" ht="12.75">
      <c r="D63" s="36"/>
      <c r="E63" s="144"/>
    </row>
    <row r="64" spans="4:5" ht="12.75">
      <c r="D64" s="36"/>
      <c r="E64" s="144"/>
    </row>
    <row r="65" spans="4:5" ht="12.75">
      <c r="D65" s="36"/>
      <c r="E65" s="144"/>
    </row>
    <row r="66" spans="4:5" ht="12.75">
      <c r="D66" s="36"/>
      <c r="E66" s="144"/>
    </row>
    <row r="67" spans="4:5" ht="12.75">
      <c r="D67" s="36"/>
      <c r="E67" s="144"/>
    </row>
  </sheetData>
  <sheetProtection/>
  <mergeCells count="5">
    <mergeCell ref="A1:E1"/>
    <mergeCell ref="A21:B21"/>
    <mergeCell ref="A2:E2"/>
    <mergeCell ref="A15:E15"/>
    <mergeCell ref="A4:E4"/>
  </mergeCells>
  <printOptions/>
  <pageMargins left="0.7" right="0.7" top="0.75" bottom="0.75" header="0.3" footer="0.3"/>
  <pageSetup horizontalDpi="600" verticalDpi="600" orientation="portrait" paperSize="9" scale="50" r:id="rId1"/>
</worksheet>
</file>

<file path=xl/worksheets/sheet16.xml><?xml version="1.0" encoding="utf-8"?>
<worksheet xmlns="http://schemas.openxmlformats.org/spreadsheetml/2006/main" xmlns:r="http://schemas.openxmlformats.org/officeDocument/2006/relationships">
  <dimension ref="A1:G30"/>
  <sheetViews>
    <sheetView zoomScalePageLayoutView="0" workbookViewId="0" topLeftCell="A1">
      <selection activeCell="A15" sqref="A15:E15"/>
    </sheetView>
  </sheetViews>
  <sheetFormatPr defaultColWidth="11.00390625" defaultRowHeight="12.75"/>
  <cols>
    <col min="1" max="1" width="9.375" style="86" customWidth="1"/>
    <col min="2" max="2" width="14.00390625" style="86" customWidth="1"/>
    <col min="3" max="3" width="63.75390625" style="168" customWidth="1"/>
    <col min="4" max="4" width="10.375" style="25" customWidth="1"/>
    <col min="5" max="5" width="12.25390625" style="62" customWidth="1"/>
    <col min="6" max="6" width="12.00390625" style="25" customWidth="1"/>
    <col min="7" max="7" width="12.25390625" style="36" customWidth="1"/>
    <col min="8" max="9" width="11.00390625" style="25" customWidth="1"/>
    <col min="10" max="10" width="22.00390625" style="25" customWidth="1"/>
    <col min="11" max="16384" width="11.00390625" style="25" customWidth="1"/>
  </cols>
  <sheetData>
    <row r="1" spans="1:7" s="32" customFormat="1" ht="45.75" customHeight="1">
      <c r="A1" s="555" t="s">
        <v>362</v>
      </c>
      <c r="B1" s="555"/>
      <c r="C1" s="555"/>
      <c r="D1" s="555"/>
      <c r="E1" s="555"/>
      <c r="F1" s="511"/>
      <c r="G1" s="92"/>
    </row>
    <row r="2" spans="1:6" s="32" customFormat="1" ht="41.25" customHeight="1">
      <c r="A2" s="556" t="s">
        <v>139</v>
      </c>
      <c r="B2" s="557"/>
      <c r="C2" s="557"/>
      <c r="D2" s="557"/>
      <c r="E2" s="557"/>
      <c r="F2" s="399"/>
    </row>
    <row r="3" spans="1:6" s="32" customFormat="1" ht="15.75" customHeight="1">
      <c r="A3" s="166"/>
      <c r="B3" s="167"/>
      <c r="C3" s="167"/>
      <c r="D3" s="447"/>
      <c r="E3" s="447"/>
      <c r="F3" s="158"/>
    </row>
    <row r="4" spans="1:7" s="32" customFormat="1" ht="25.5" customHeight="1">
      <c r="A4" s="75"/>
      <c r="B4" s="75"/>
      <c r="C4" s="75"/>
      <c r="D4" s="406"/>
      <c r="E4" s="448"/>
      <c r="F4" s="43"/>
      <c r="G4" s="92"/>
    </row>
    <row r="5" spans="1:6" s="147" customFormat="1" ht="28.5" customHeight="1">
      <c r="A5" s="531" t="s">
        <v>462</v>
      </c>
      <c r="B5" s="532"/>
      <c r="C5" s="532"/>
      <c r="D5" s="532"/>
      <c r="E5" s="532"/>
      <c r="F5" s="476"/>
    </row>
    <row r="6" spans="1:7" s="32" customFormat="1" ht="46.5" customHeight="1">
      <c r="A6" s="26" t="s">
        <v>57</v>
      </c>
      <c r="B6" s="26" t="s">
        <v>38</v>
      </c>
      <c r="C6" s="294"/>
      <c r="D6" s="13" t="s">
        <v>124</v>
      </c>
      <c r="E6" s="98"/>
      <c r="F6" s="67"/>
      <c r="G6" s="92"/>
    </row>
    <row r="7" spans="1:6" ht="82.5" customHeight="1">
      <c r="A7" s="71">
        <v>1</v>
      </c>
      <c r="B7" s="88"/>
      <c r="C7" s="71" t="s">
        <v>335</v>
      </c>
      <c r="D7" s="68">
        <v>5</v>
      </c>
      <c r="E7" s="98">
        <v>2400</v>
      </c>
      <c r="F7" s="292">
        <f>D7*E7</f>
        <v>12000</v>
      </c>
    </row>
    <row r="8" spans="1:6" ht="18.75" customHeight="1">
      <c r="A8" s="75"/>
      <c r="B8" s="89"/>
      <c r="C8" s="75"/>
      <c r="D8" s="215"/>
      <c r="E8" s="235"/>
      <c r="F8" s="503">
        <f>SUM(F7)</f>
        <v>12000</v>
      </c>
    </row>
    <row r="9" spans="1:6" ht="18.75" customHeight="1">
      <c r="A9" s="378"/>
      <c r="B9" s="378"/>
      <c r="C9" s="378"/>
      <c r="D9" s="375"/>
      <c r="E9" s="375"/>
      <c r="F9" s="449"/>
    </row>
    <row r="10" spans="1:6" s="147" customFormat="1" ht="28.5" customHeight="1">
      <c r="A10" s="531" t="s">
        <v>463</v>
      </c>
      <c r="B10" s="532"/>
      <c r="C10" s="532"/>
      <c r="D10" s="532"/>
      <c r="E10" s="532"/>
      <c r="F10" s="476"/>
    </row>
    <row r="11" spans="1:7" s="32" customFormat="1" ht="46.5" customHeight="1">
      <c r="A11" s="26" t="s">
        <v>57</v>
      </c>
      <c r="B11" s="26" t="s">
        <v>38</v>
      </c>
      <c r="C11" s="294"/>
      <c r="D11" s="13" t="s">
        <v>124</v>
      </c>
      <c r="E11" s="98"/>
      <c r="F11" s="67"/>
      <c r="G11" s="92"/>
    </row>
    <row r="12" spans="1:6" ht="71.25" customHeight="1">
      <c r="A12" s="71">
        <v>1</v>
      </c>
      <c r="B12" s="88"/>
      <c r="C12" s="71" t="s">
        <v>334</v>
      </c>
      <c r="D12" s="68">
        <v>5</v>
      </c>
      <c r="E12" s="98">
        <v>2800</v>
      </c>
      <c r="F12" s="292">
        <f>D12*E12</f>
        <v>14000</v>
      </c>
    </row>
    <row r="13" spans="2:6" ht="22.5" customHeight="1">
      <c r="B13" s="378"/>
      <c r="D13" s="449"/>
      <c r="E13" s="450"/>
      <c r="F13" s="494">
        <f>SUM(F12)</f>
        <v>14000</v>
      </c>
    </row>
    <row r="14" spans="1:6" ht="22.5" customHeight="1">
      <c r="A14" s="378"/>
      <c r="C14" s="378"/>
      <c r="D14" s="375"/>
      <c r="E14" s="375"/>
      <c r="F14" s="449"/>
    </row>
    <row r="15" spans="1:6" s="147" customFormat="1" ht="28.5" customHeight="1">
      <c r="A15" s="531" t="s">
        <v>464</v>
      </c>
      <c r="B15" s="532"/>
      <c r="C15" s="532"/>
      <c r="D15" s="532"/>
      <c r="E15" s="532"/>
      <c r="F15" s="476"/>
    </row>
    <row r="16" spans="1:7" s="32" customFormat="1" ht="46.5" customHeight="1">
      <c r="A16" s="26" t="s">
        <v>57</v>
      </c>
      <c r="B16" s="26" t="s">
        <v>38</v>
      </c>
      <c r="C16" s="294"/>
      <c r="D16" s="13" t="s">
        <v>124</v>
      </c>
      <c r="E16" s="98"/>
      <c r="F16" s="67"/>
      <c r="G16" s="92"/>
    </row>
    <row r="17" spans="1:6" ht="63" customHeight="1">
      <c r="A17" s="71">
        <v>1</v>
      </c>
      <c r="B17" s="88"/>
      <c r="C17" s="71" t="s">
        <v>333</v>
      </c>
      <c r="D17" s="68">
        <v>5</v>
      </c>
      <c r="E17" s="98">
        <v>2500</v>
      </c>
      <c r="F17" s="292">
        <f>D17*E17</f>
        <v>12500</v>
      </c>
    </row>
    <row r="18" spans="1:6" ht="24" customHeight="1">
      <c r="A18" s="75"/>
      <c r="B18" s="89"/>
      <c r="C18" s="75"/>
      <c r="D18" s="406"/>
      <c r="E18" s="448"/>
      <c r="F18" s="494">
        <f>SUM(F17)</f>
        <v>12500</v>
      </c>
    </row>
    <row r="19" spans="1:6" ht="26.25" customHeight="1">
      <c r="A19" s="75"/>
      <c r="B19" s="89"/>
      <c r="C19" s="75"/>
      <c r="D19" s="406"/>
      <c r="E19" s="448"/>
      <c r="F19" s="404"/>
    </row>
    <row r="20" spans="1:6" ht="30.75" customHeight="1">
      <c r="A20" s="558" t="s">
        <v>363</v>
      </c>
      <c r="B20" s="558"/>
      <c r="C20" s="55" t="s">
        <v>259</v>
      </c>
      <c r="D20" s="314" t="s">
        <v>72</v>
      </c>
      <c r="E20" s="120"/>
      <c r="F20" s="36"/>
    </row>
    <row r="21" spans="1:6" ht="33" customHeight="1">
      <c r="A21" s="78"/>
      <c r="B21" s="79"/>
      <c r="C21" s="26" t="s">
        <v>139</v>
      </c>
      <c r="D21" s="44"/>
      <c r="F21" s="36"/>
    </row>
    <row r="22" spans="1:6" ht="29.25" customHeight="1">
      <c r="A22" s="82"/>
      <c r="B22" s="79"/>
      <c r="C22" s="83" t="s">
        <v>160</v>
      </c>
      <c r="D22" s="44"/>
      <c r="F22" s="36"/>
    </row>
    <row r="23" spans="1:6" ht="19.5" customHeight="1">
      <c r="A23" s="78"/>
      <c r="B23" s="84"/>
      <c r="C23" s="37" t="s">
        <v>164</v>
      </c>
      <c r="D23" s="196"/>
      <c r="F23" s="36"/>
    </row>
    <row r="24" spans="1:6" ht="19.5" customHeight="1">
      <c r="A24" s="78"/>
      <c r="B24" s="84"/>
      <c r="C24" s="21" t="s">
        <v>161</v>
      </c>
      <c r="D24" s="44">
        <v>25</v>
      </c>
      <c r="F24" s="36"/>
    </row>
    <row r="25" spans="1:4" ht="18.75" customHeight="1">
      <c r="A25" s="78"/>
      <c r="B25" s="84"/>
      <c r="C25" s="21" t="s">
        <v>162</v>
      </c>
      <c r="D25" s="44">
        <v>20</v>
      </c>
    </row>
    <row r="26" spans="1:4" ht="19.5" customHeight="1">
      <c r="A26" s="78"/>
      <c r="B26" s="84"/>
      <c r="C26" s="21" t="s">
        <v>165</v>
      </c>
      <c r="D26" s="44">
        <v>15</v>
      </c>
    </row>
    <row r="27" spans="1:7" s="35" customFormat="1" ht="14.25">
      <c r="A27" s="87"/>
      <c r="B27" s="222"/>
      <c r="C27" s="223" t="s">
        <v>73</v>
      </c>
      <c r="D27" s="192">
        <v>60</v>
      </c>
      <c r="E27" s="193"/>
      <c r="G27" s="104"/>
    </row>
    <row r="30" ht="14.25">
      <c r="C30" s="286"/>
    </row>
  </sheetData>
  <sheetProtection/>
  <mergeCells count="6">
    <mergeCell ref="A1:E1"/>
    <mergeCell ref="A2:E2"/>
    <mergeCell ref="A5:E5"/>
    <mergeCell ref="A20:B20"/>
    <mergeCell ref="A10:E10"/>
    <mergeCell ref="A15:E15"/>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3"/>
  <sheetViews>
    <sheetView zoomScale="90" zoomScaleNormal="90" zoomScalePageLayoutView="0" workbookViewId="0" topLeftCell="A18">
      <selection activeCell="A30" sqref="A30:E30"/>
    </sheetView>
  </sheetViews>
  <sheetFormatPr defaultColWidth="11.00390625" defaultRowHeight="12.75"/>
  <cols>
    <col min="1" max="1" width="9.625" style="25" customWidth="1"/>
    <col min="2" max="2" width="19.375" style="25" customWidth="1"/>
    <col min="3" max="3" width="67.125" style="25" customWidth="1"/>
    <col min="4" max="4" width="10.625" style="25" customWidth="1"/>
    <col min="5" max="5" width="12.00390625" style="62" customWidth="1"/>
    <col min="6" max="6" width="11.00390625" style="284" customWidth="1"/>
    <col min="7" max="7" width="25.50390625" style="243" customWidth="1"/>
    <col min="8" max="8" width="23.50390625" style="25" customWidth="1"/>
    <col min="9" max="16384" width="11.00390625" style="25" customWidth="1"/>
  </cols>
  <sheetData>
    <row r="1" spans="1:7" s="32" customFormat="1" ht="41.25" customHeight="1">
      <c r="A1" s="519" t="s">
        <v>246</v>
      </c>
      <c r="B1" s="520"/>
      <c r="C1" s="520"/>
      <c r="D1" s="520"/>
      <c r="E1" s="521"/>
      <c r="F1" s="505"/>
      <c r="G1" s="242"/>
    </row>
    <row r="2" spans="1:7" s="32" customFormat="1" ht="41.25" customHeight="1">
      <c r="A2" s="527" t="s">
        <v>211</v>
      </c>
      <c r="B2" s="528"/>
      <c r="C2" s="528"/>
      <c r="D2" s="528"/>
      <c r="E2" s="529"/>
      <c r="F2" s="68"/>
      <c r="G2" s="242"/>
    </row>
    <row r="3" spans="1:7" s="32" customFormat="1" ht="18" customHeight="1">
      <c r="A3" s="51"/>
      <c r="B3" s="52"/>
      <c r="C3" s="52"/>
      <c r="D3" s="53"/>
      <c r="E3" s="150"/>
      <c r="F3" s="300"/>
      <c r="G3" s="242"/>
    </row>
    <row r="4" spans="1:7" s="32" customFormat="1" ht="15">
      <c r="A4" s="51"/>
      <c r="B4" s="52"/>
      <c r="C4" s="52"/>
      <c r="D4" s="53"/>
      <c r="E4" s="150"/>
      <c r="F4" s="318"/>
      <c r="G4" s="244"/>
    </row>
    <row r="5" spans="1:8" s="3" customFormat="1" ht="19.5">
      <c r="A5" s="516" t="s">
        <v>376</v>
      </c>
      <c r="B5" s="517"/>
      <c r="C5" s="517"/>
      <c r="D5" s="517"/>
      <c r="E5" s="518"/>
      <c r="F5" s="459"/>
      <c r="G5" s="242"/>
      <c r="H5" s="12"/>
    </row>
    <row r="6" spans="1:7" s="32" customFormat="1" ht="27" customHeight="1">
      <c r="A6" s="11" t="s">
        <v>57</v>
      </c>
      <c r="B6" s="11" t="s">
        <v>38</v>
      </c>
      <c r="C6" s="13"/>
      <c r="D6" s="11" t="s">
        <v>124</v>
      </c>
      <c r="E6" s="20"/>
      <c r="F6" s="282"/>
      <c r="G6" s="242"/>
    </row>
    <row r="7" spans="1:7" s="32" customFormat="1" ht="42.75">
      <c r="A7" s="1">
        <v>1</v>
      </c>
      <c r="B7" s="1"/>
      <c r="C7" s="1" t="s">
        <v>27</v>
      </c>
      <c r="D7" s="4">
        <v>1000</v>
      </c>
      <c r="E7" s="20">
        <v>2.5</v>
      </c>
      <c r="F7" s="282">
        <f>D7*E7</f>
        <v>2500</v>
      </c>
      <c r="G7" s="242"/>
    </row>
    <row r="8" spans="1:7" s="32" customFormat="1" ht="15">
      <c r="A8" s="1"/>
      <c r="B8" s="1"/>
      <c r="C8" s="1"/>
      <c r="D8" s="4"/>
      <c r="E8" s="20"/>
      <c r="F8" s="482">
        <f>SUM(F7)</f>
        <v>2500</v>
      </c>
      <c r="G8" s="242"/>
    </row>
    <row r="9" spans="1:7" s="32" customFormat="1" ht="15">
      <c r="A9" s="51"/>
      <c r="B9" s="52"/>
      <c r="C9" s="52"/>
      <c r="D9" s="53"/>
      <c r="E9" s="150"/>
      <c r="F9" s="318"/>
      <c r="G9" s="244"/>
    </row>
    <row r="10" spans="1:8" s="3" customFormat="1" ht="19.5">
      <c r="A10" s="516" t="s">
        <v>377</v>
      </c>
      <c r="B10" s="517"/>
      <c r="C10" s="517"/>
      <c r="D10" s="517"/>
      <c r="E10" s="518"/>
      <c r="F10" s="459"/>
      <c r="G10" s="242"/>
      <c r="H10" s="12"/>
    </row>
    <row r="11" spans="1:7" s="32" customFormat="1" ht="27" customHeight="1">
      <c r="A11" s="11" t="s">
        <v>57</v>
      </c>
      <c r="B11" s="11" t="s">
        <v>38</v>
      </c>
      <c r="C11" s="13"/>
      <c r="D11" s="11" t="s">
        <v>124</v>
      </c>
      <c r="E11" s="20"/>
      <c r="F11" s="282"/>
      <c r="G11" s="242"/>
    </row>
    <row r="12" spans="1:7" s="32" customFormat="1" ht="15">
      <c r="A12" s="1">
        <v>2</v>
      </c>
      <c r="B12" s="1"/>
      <c r="C12" s="1" t="s">
        <v>16</v>
      </c>
      <c r="D12" s="4">
        <v>1000</v>
      </c>
      <c r="E12" s="20">
        <v>0.85</v>
      </c>
      <c r="F12" s="282">
        <f>D12*E12</f>
        <v>850</v>
      </c>
      <c r="G12" s="242"/>
    </row>
    <row r="13" spans="1:7" s="32" customFormat="1" ht="15">
      <c r="A13" s="1"/>
      <c r="B13" s="1"/>
      <c r="C13" s="1"/>
      <c r="D13" s="4"/>
      <c r="E13" s="20"/>
      <c r="F13" s="482">
        <f>SUM(F12)</f>
        <v>850</v>
      </c>
      <c r="G13" s="242"/>
    </row>
    <row r="14" spans="1:7" s="32" customFormat="1" ht="15">
      <c r="A14" s="51"/>
      <c r="B14" s="52"/>
      <c r="C14" s="52"/>
      <c r="D14" s="53"/>
      <c r="E14" s="150"/>
      <c r="F14" s="318"/>
      <c r="G14" s="244"/>
    </row>
    <row r="15" spans="1:8" s="3" customFormat="1" ht="19.5">
      <c r="A15" s="516" t="s">
        <v>378</v>
      </c>
      <c r="B15" s="517"/>
      <c r="C15" s="517"/>
      <c r="D15" s="517"/>
      <c r="E15" s="518"/>
      <c r="F15" s="459"/>
      <c r="G15" s="242"/>
      <c r="H15" s="12"/>
    </row>
    <row r="16" spans="1:7" s="32" customFormat="1" ht="27" customHeight="1">
      <c r="A16" s="11" t="s">
        <v>57</v>
      </c>
      <c r="B16" s="11" t="s">
        <v>38</v>
      </c>
      <c r="C16" s="13"/>
      <c r="D16" s="11" t="s">
        <v>124</v>
      </c>
      <c r="E16" s="20"/>
      <c r="F16" s="282"/>
      <c r="G16" s="242"/>
    </row>
    <row r="17" spans="1:7" s="32" customFormat="1" ht="15">
      <c r="A17" s="1">
        <v>3</v>
      </c>
      <c r="B17" s="1"/>
      <c r="C17" s="1" t="s">
        <v>117</v>
      </c>
      <c r="D17" s="4">
        <v>100</v>
      </c>
      <c r="E17" s="20">
        <v>0.5</v>
      </c>
      <c r="F17" s="282">
        <f>D17*E17</f>
        <v>50</v>
      </c>
      <c r="G17" s="242"/>
    </row>
    <row r="18" spans="1:7" s="32" customFormat="1" ht="15">
      <c r="A18" s="1"/>
      <c r="B18" s="1"/>
      <c r="C18" s="1"/>
      <c r="D18" s="4"/>
      <c r="E18" s="20"/>
      <c r="F18" s="482">
        <f>SUM(F17)</f>
        <v>50</v>
      </c>
      <c r="G18" s="242"/>
    </row>
    <row r="19" spans="1:7" s="32" customFormat="1" ht="15">
      <c r="A19" s="51"/>
      <c r="B19" s="52"/>
      <c r="C19" s="52"/>
      <c r="D19" s="53"/>
      <c r="E19" s="150"/>
      <c r="F19" s="318"/>
      <c r="G19" s="244"/>
    </row>
    <row r="20" spans="1:8" s="3" customFormat="1" ht="19.5">
      <c r="A20" s="516" t="s">
        <v>379</v>
      </c>
      <c r="B20" s="517"/>
      <c r="C20" s="517"/>
      <c r="D20" s="517"/>
      <c r="E20" s="517"/>
      <c r="F20" s="460"/>
      <c r="G20" s="304"/>
      <c r="H20" s="12"/>
    </row>
    <row r="21" spans="1:7" s="32" customFormat="1" ht="27" customHeight="1">
      <c r="A21" s="11" t="s">
        <v>57</v>
      </c>
      <c r="B21" s="11" t="s">
        <v>38</v>
      </c>
      <c r="C21" s="13"/>
      <c r="D21" s="11" t="s">
        <v>124</v>
      </c>
      <c r="E21" s="20"/>
      <c r="F21" s="282"/>
      <c r="G21" s="242"/>
    </row>
    <row r="22" spans="1:7" s="32" customFormat="1" ht="15">
      <c r="A22" s="1">
        <v>4</v>
      </c>
      <c r="B22" s="1"/>
      <c r="C22" s="1" t="s">
        <v>17</v>
      </c>
      <c r="D22" s="4">
        <v>1000</v>
      </c>
      <c r="E22" s="20">
        <v>1.45</v>
      </c>
      <c r="F22" s="282">
        <f>D22*E22</f>
        <v>1450</v>
      </c>
      <c r="G22" s="242"/>
    </row>
    <row r="23" spans="1:7" s="32" customFormat="1" ht="15">
      <c r="A23" s="1"/>
      <c r="B23" s="1"/>
      <c r="C23" s="1"/>
      <c r="D23" s="4"/>
      <c r="E23" s="20"/>
      <c r="F23" s="482">
        <f>SUM(F22)</f>
        <v>1450</v>
      </c>
      <c r="G23" s="242"/>
    </row>
    <row r="24" spans="1:7" s="32" customFormat="1" ht="15">
      <c r="A24" s="51"/>
      <c r="B24" s="52"/>
      <c r="C24" s="52"/>
      <c r="D24" s="53"/>
      <c r="E24" s="150"/>
      <c r="F24" s="318"/>
      <c r="G24" s="242"/>
    </row>
    <row r="25" spans="1:8" s="3" customFormat="1" ht="19.5">
      <c r="A25" s="516" t="s">
        <v>380</v>
      </c>
      <c r="B25" s="517"/>
      <c r="C25" s="517"/>
      <c r="D25" s="517"/>
      <c r="E25" s="518"/>
      <c r="F25" s="459"/>
      <c r="G25" s="242"/>
      <c r="H25" s="12"/>
    </row>
    <row r="26" spans="1:7" s="32" customFormat="1" ht="27" customHeight="1">
      <c r="A26" s="11" t="s">
        <v>57</v>
      </c>
      <c r="B26" s="11" t="s">
        <v>38</v>
      </c>
      <c r="C26" s="13"/>
      <c r="D26" s="11" t="s">
        <v>124</v>
      </c>
      <c r="E26" s="20"/>
      <c r="F26" s="282"/>
      <c r="G26" s="242"/>
    </row>
    <row r="27" spans="1:6" ht="60">
      <c r="A27" s="1">
        <v>5</v>
      </c>
      <c r="B27" s="1"/>
      <c r="C27" s="124" t="s">
        <v>28</v>
      </c>
      <c r="D27" s="125">
        <v>200</v>
      </c>
      <c r="E27" s="20">
        <v>50</v>
      </c>
      <c r="F27" s="282">
        <f>D27*E27</f>
        <v>10000</v>
      </c>
    </row>
    <row r="28" spans="1:7" s="32" customFormat="1" ht="15">
      <c r="A28" s="1"/>
      <c r="B28" s="1"/>
      <c r="C28" s="1"/>
      <c r="D28" s="4"/>
      <c r="E28" s="20"/>
      <c r="F28" s="482">
        <f>SUM(F27)</f>
        <v>10000</v>
      </c>
      <c r="G28" s="242"/>
    </row>
    <row r="29" spans="1:7" s="32" customFormat="1" ht="15">
      <c r="A29" s="51"/>
      <c r="B29" s="52"/>
      <c r="C29" s="52"/>
      <c r="D29" s="53"/>
      <c r="E29" s="150"/>
      <c r="F29" s="318"/>
      <c r="G29" s="244"/>
    </row>
    <row r="30" spans="1:8" s="3" customFormat="1" ht="19.5">
      <c r="A30" s="516" t="s">
        <v>381</v>
      </c>
      <c r="B30" s="517"/>
      <c r="C30" s="517"/>
      <c r="D30" s="517"/>
      <c r="E30" s="518"/>
      <c r="F30" s="459"/>
      <c r="G30" s="242"/>
      <c r="H30" s="12"/>
    </row>
    <row r="31" spans="1:7" s="32" customFormat="1" ht="27" customHeight="1">
      <c r="A31" s="11" t="s">
        <v>57</v>
      </c>
      <c r="B31" s="11" t="s">
        <v>38</v>
      </c>
      <c r="C31" s="13"/>
      <c r="D31" s="11" t="s">
        <v>124</v>
      </c>
      <c r="E31" s="20"/>
      <c r="F31" s="282"/>
      <c r="G31" s="242"/>
    </row>
    <row r="32" spans="1:7" s="32" customFormat="1" ht="15">
      <c r="A32" s="1">
        <v>7</v>
      </c>
      <c r="B32" s="1"/>
      <c r="C32" s="1" t="s">
        <v>13</v>
      </c>
      <c r="D32" s="4">
        <v>200</v>
      </c>
      <c r="E32" s="20">
        <v>15</v>
      </c>
      <c r="F32" s="282">
        <f>D32*E32</f>
        <v>3000</v>
      </c>
      <c r="G32" s="242"/>
    </row>
    <row r="33" spans="1:7" s="32" customFormat="1" ht="15">
      <c r="A33" s="51"/>
      <c r="B33" s="52"/>
      <c r="C33" s="52"/>
      <c r="D33" s="53"/>
      <c r="E33" s="150"/>
      <c r="F33" s="482">
        <f>SUM(F32)</f>
        <v>3000</v>
      </c>
      <c r="G33" s="242"/>
    </row>
    <row r="34" spans="1:7" s="32" customFormat="1" ht="15">
      <c r="A34" s="54"/>
      <c r="B34" s="49"/>
      <c r="C34" s="49"/>
      <c r="D34" s="50"/>
      <c r="E34" s="94"/>
      <c r="F34" s="316"/>
      <c r="G34" s="242"/>
    </row>
    <row r="35" spans="1:7" s="32" customFormat="1" ht="15">
      <c r="A35" s="272"/>
      <c r="B35" s="274"/>
      <c r="C35" s="274"/>
      <c r="D35" s="275"/>
      <c r="E35" s="57"/>
      <c r="F35" s="58"/>
      <c r="G35" s="242"/>
    </row>
    <row r="36" spans="1:7" s="32" customFormat="1" ht="19.5">
      <c r="A36" s="525" t="s">
        <v>146</v>
      </c>
      <c r="B36" s="526"/>
      <c r="C36" s="55" t="s">
        <v>259</v>
      </c>
      <c r="D36" s="56" t="s">
        <v>72</v>
      </c>
      <c r="E36" s="116"/>
      <c r="F36" s="283"/>
      <c r="G36" s="242"/>
    </row>
    <row r="37" spans="1:7" s="32" customFormat="1" ht="18" customHeight="1">
      <c r="A37" s="106"/>
      <c r="B37" s="36"/>
      <c r="C37" s="13" t="s">
        <v>211</v>
      </c>
      <c r="D37" s="44"/>
      <c r="E37" s="62"/>
      <c r="F37" s="283"/>
      <c r="G37" s="242"/>
    </row>
    <row r="38" spans="1:7" s="32" customFormat="1" ht="15">
      <c r="A38" s="41"/>
      <c r="B38" s="119"/>
      <c r="C38" s="40" t="s">
        <v>160</v>
      </c>
      <c r="D38" s="44"/>
      <c r="E38" s="62"/>
      <c r="F38" s="283"/>
      <c r="G38" s="242"/>
    </row>
    <row r="39" spans="1:7" s="32" customFormat="1" ht="15">
      <c r="A39" s="41"/>
      <c r="B39" s="42"/>
      <c r="C39" s="43" t="s">
        <v>172</v>
      </c>
      <c r="D39" s="44">
        <v>15</v>
      </c>
      <c r="E39" s="62"/>
      <c r="F39" s="283"/>
      <c r="G39" s="242"/>
    </row>
    <row r="40" spans="1:7" s="32" customFormat="1" ht="15">
      <c r="A40" s="41"/>
      <c r="B40" s="42"/>
      <c r="C40" s="43" t="s">
        <v>147</v>
      </c>
      <c r="D40" s="44">
        <v>15</v>
      </c>
      <c r="E40" s="62"/>
      <c r="F40" s="283"/>
      <c r="G40" s="242"/>
    </row>
    <row r="41" spans="1:7" s="32" customFormat="1" ht="15">
      <c r="A41" s="41"/>
      <c r="B41" s="42"/>
      <c r="C41" s="43" t="s">
        <v>209</v>
      </c>
      <c r="D41" s="44">
        <v>15</v>
      </c>
      <c r="E41" s="62"/>
      <c r="F41" s="283"/>
      <c r="G41" s="242"/>
    </row>
    <row r="42" spans="1:7" s="32" customFormat="1" ht="15">
      <c r="A42" s="41"/>
      <c r="B42" s="42"/>
      <c r="C42" s="43" t="s">
        <v>179</v>
      </c>
      <c r="D42" s="44">
        <v>15</v>
      </c>
      <c r="E42" s="62"/>
      <c r="F42" s="283"/>
      <c r="G42" s="242"/>
    </row>
    <row r="43" spans="1:7" s="12" customFormat="1" ht="15">
      <c r="A43" s="45"/>
      <c r="B43" s="190"/>
      <c r="C43" s="191" t="s">
        <v>73</v>
      </c>
      <c r="D43" s="192">
        <v>60</v>
      </c>
      <c r="E43" s="193"/>
      <c r="F43" s="283"/>
      <c r="G43" s="242"/>
    </row>
  </sheetData>
  <sheetProtection/>
  <mergeCells count="9">
    <mergeCell ref="A1:E1"/>
    <mergeCell ref="A2:E2"/>
    <mergeCell ref="A36:B36"/>
    <mergeCell ref="A5:E5"/>
    <mergeCell ref="A10:E10"/>
    <mergeCell ref="A15:E15"/>
    <mergeCell ref="A20:E20"/>
    <mergeCell ref="A25:E25"/>
    <mergeCell ref="A30:E30"/>
  </mergeCells>
  <printOptions/>
  <pageMargins left="0.7" right="0.7" top="0.75" bottom="0.75" header="0.3" footer="0.3"/>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32">
      <selection activeCell="A40" sqref="A40:E40"/>
    </sheetView>
  </sheetViews>
  <sheetFormatPr defaultColWidth="11.00390625" defaultRowHeight="12.75"/>
  <cols>
    <col min="1" max="1" width="9.25390625" style="122" customWidth="1"/>
    <col min="2" max="2" width="19.375" style="25" customWidth="1"/>
    <col min="3" max="3" width="67.125" style="25" customWidth="1"/>
    <col min="4" max="4" width="10.625" style="25" customWidth="1"/>
    <col min="5" max="5" width="11.00390625" style="62" customWidth="1"/>
    <col min="6" max="6" width="11.00390625" style="25" customWidth="1"/>
    <col min="7" max="7" width="23.625" style="25" customWidth="1"/>
    <col min="8" max="16384" width="11.00390625" style="25" customWidth="1"/>
  </cols>
  <sheetData>
    <row r="1" spans="1:6" s="32" customFormat="1" ht="41.25" customHeight="1">
      <c r="A1" s="519" t="s">
        <v>247</v>
      </c>
      <c r="B1" s="520"/>
      <c r="C1" s="520"/>
      <c r="D1" s="520"/>
      <c r="E1" s="520"/>
      <c r="F1" s="506"/>
    </row>
    <row r="2" spans="1:6" s="32" customFormat="1" ht="41.25" customHeight="1">
      <c r="A2" s="527" t="s">
        <v>149</v>
      </c>
      <c r="B2" s="528"/>
      <c r="C2" s="528"/>
      <c r="D2" s="528"/>
      <c r="E2" s="528"/>
      <c r="F2" s="214"/>
    </row>
    <row r="3" spans="1:6" s="32" customFormat="1" ht="16.5" customHeight="1">
      <c r="A3" s="226"/>
      <c r="B3" s="227"/>
      <c r="C3" s="227"/>
      <c r="D3" s="227"/>
      <c r="E3" s="227"/>
      <c r="F3" s="216"/>
    </row>
    <row r="4" spans="1:7" s="32" customFormat="1" ht="27" customHeight="1">
      <c r="A4" s="516" t="s">
        <v>382</v>
      </c>
      <c r="B4" s="517"/>
      <c r="C4" s="517"/>
      <c r="D4" s="517"/>
      <c r="E4" s="518"/>
      <c r="F4" s="461"/>
      <c r="G4" s="12"/>
    </row>
    <row r="5" spans="1:6" s="32" customFormat="1" ht="27" customHeight="1">
      <c r="A5" s="11" t="s">
        <v>57</v>
      </c>
      <c r="B5" s="11" t="s">
        <v>38</v>
      </c>
      <c r="C5" s="13"/>
      <c r="D5" s="11" t="s">
        <v>124</v>
      </c>
      <c r="E5" s="20"/>
      <c r="F5" s="67"/>
    </row>
    <row r="6" spans="1:6" s="32" customFormat="1" ht="32.25">
      <c r="A6" s="65">
        <v>1</v>
      </c>
      <c r="B6" s="1"/>
      <c r="C6" s="1" t="s">
        <v>137</v>
      </c>
      <c r="D6" s="4">
        <v>100</v>
      </c>
      <c r="E6" s="20">
        <v>350</v>
      </c>
      <c r="F6" s="229">
        <f>D6*E6</f>
        <v>35000</v>
      </c>
    </row>
    <row r="7" spans="1:6" s="32" customFormat="1" ht="12.75">
      <c r="A7" s="66"/>
      <c r="B7" s="52"/>
      <c r="C7" s="52"/>
      <c r="D7" s="53"/>
      <c r="E7" s="150"/>
      <c r="F7" s="481">
        <f>SUM(F6)</f>
        <v>35000</v>
      </c>
    </row>
    <row r="8" spans="1:6" s="32" customFormat="1" ht="21" customHeight="1">
      <c r="A8" s="66"/>
      <c r="B8" s="52"/>
      <c r="C8" s="52"/>
      <c r="D8" s="53"/>
      <c r="E8" s="150"/>
      <c r="F8" s="43"/>
    </row>
    <row r="9" spans="1:7" s="32" customFormat="1" ht="27" customHeight="1">
      <c r="A9" s="516" t="s">
        <v>383</v>
      </c>
      <c r="B9" s="517"/>
      <c r="C9" s="517"/>
      <c r="D9" s="517"/>
      <c r="E9" s="518"/>
      <c r="F9" s="461"/>
      <c r="G9" s="12"/>
    </row>
    <row r="10" spans="1:6" s="32" customFormat="1" ht="27" customHeight="1">
      <c r="A10" s="11" t="s">
        <v>57</v>
      </c>
      <c r="B10" s="11" t="s">
        <v>38</v>
      </c>
      <c r="C10" s="13"/>
      <c r="D10" s="11" t="s">
        <v>124</v>
      </c>
      <c r="E10" s="20"/>
      <c r="F10" s="67"/>
    </row>
    <row r="11" spans="1:6" s="32" customFormat="1" ht="42.75">
      <c r="A11" s="65">
        <v>1</v>
      </c>
      <c r="B11" s="1"/>
      <c r="C11" s="1" t="s">
        <v>323</v>
      </c>
      <c r="D11" s="4">
        <v>30</v>
      </c>
      <c r="E11" s="20">
        <v>120</v>
      </c>
      <c r="F11" s="229">
        <f>D11*E11</f>
        <v>3600</v>
      </c>
    </row>
    <row r="12" spans="1:6" s="32" customFormat="1" ht="32.25">
      <c r="A12" s="65">
        <v>2</v>
      </c>
      <c r="B12" s="1"/>
      <c r="C12" s="1" t="s">
        <v>324</v>
      </c>
      <c r="D12" s="4">
        <v>30</v>
      </c>
      <c r="E12" s="20">
        <v>220</v>
      </c>
      <c r="F12" s="229">
        <f>D12*E12</f>
        <v>6600</v>
      </c>
    </row>
    <row r="13" spans="1:6" s="32" customFormat="1" ht="42.75">
      <c r="A13" s="65">
        <v>3</v>
      </c>
      <c r="B13" s="1"/>
      <c r="C13" s="1" t="s">
        <v>325</v>
      </c>
      <c r="D13" s="4">
        <v>30</v>
      </c>
      <c r="E13" s="20">
        <v>250</v>
      </c>
      <c r="F13" s="229">
        <f>D13*E13</f>
        <v>7500</v>
      </c>
    </row>
    <row r="14" spans="1:6" s="32" customFormat="1" ht="27" customHeight="1">
      <c r="A14" s="326"/>
      <c r="B14" s="327"/>
      <c r="C14" s="328"/>
      <c r="D14" s="327"/>
      <c r="E14" s="149"/>
      <c r="F14" s="481">
        <f>SUM(F11:F13)</f>
        <v>17700</v>
      </c>
    </row>
    <row r="15" spans="1:6" s="32" customFormat="1" ht="19.5" customHeight="1">
      <c r="A15" s="281"/>
      <c r="B15" s="274"/>
      <c r="C15" s="274"/>
      <c r="D15" s="275"/>
      <c r="E15" s="57"/>
      <c r="F15" s="217"/>
    </row>
    <row r="16" spans="1:6" s="32" customFormat="1" ht="27" customHeight="1">
      <c r="A16" s="516" t="s">
        <v>384</v>
      </c>
      <c r="B16" s="517"/>
      <c r="C16" s="517"/>
      <c r="D16" s="517"/>
      <c r="E16" s="518"/>
      <c r="F16" s="461"/>
    </row>
    <row r="17" spans="1:6" s="32" customFormat="1" ht="27" customHeight="1">
      <c r="A17" s="11" t="s">
        <v>57</v>
      </c>
      <c r="B17" s="11" t="s">
        <v>38</v>
      </c>
      <c r="C17" s="13"/>
      <c r="D17" s="11" t="s">
        <v>124</v>
      </c>
      <c r="E17" s="20"/>
      <c r="F17" s="67"/>
    </row>
    <row r="18" spans="1:6" s="32" customFormat="1" ht="32.25">
      <c r="A18" s="65">
        <v>1</v>
      </c>
      <c r="B18" s="1"/>
      <c r="C18" s="1" t="s">
        <v>338</v>
      </c>
      <c r="D18" s="4">
        <v>100</v>
      </c>
      <c r="E18" s="20">
        <v>900</v>
      </c>
      <c r="F18" s="229">
        <f>D18*E18</f>
        <v>90000</v>
      </c>
    </row>
    <row r="19" spans="1:6" s="32" customFormat="1" ht="12.75">
      <c r="A19" s="66"/>
      <c r="B19" s="52"/>
      <c r="C19" s="52"/>
      <c r="D19" s="53"/>
      <c r="E19" s="149"/>
      <c r="F19" s="481">
        <f>SUM(F18)</f>
        <v>90000</v>
      </c>
    </row>
    <row r="20" spans="1:7" s="32" customFormat="1" ht="21" customHeight="1">
      <c r="A20" s="66"/>
      <c r="B20" s="52"/>
      <c r="C20" s="52"/>
      <c r="D20" s="53"/>
      <c r="E20" s="150"/>
      <c r="F20" s="258"/>
      <c r="G20" s="43"/>
    </row>
    <row r="21" spans="1:6" s="32" customFormat="1" ht="27" customHeight="1">
      <c r="A21" s="516" t="s">
        <v>385</v>
      </c>
      <c r="B21" s="517"/>
      <c r="C21" s="517"/>
      <c r="D21" s="517"/>
      <c r="E21" s="518"/>
      <c r="F21" s="461"/>
    </row>
    <row r="22" spans="1:7" s="32" customFormat="1" ht="27" customHeight="1">
      <c r="A22" s="11" t="s">
        <v>57</v>
      </c>
      <c r="B22" s="11" t="s">
        <v>38</v>
      </c>
      <c r="C22" s="13"/>
      <c r="D22" s="11" t="s">
        <v>124</v>
      </c>
      <c r="E22" s="20"/>
      <c r="F22" s="67"/>
      <c r="G22" s="43"/>
    </row>
    <row r="23" spans="1:6" s="32" customFormat="1" ht="63.75">
      <c r="A23" s="65">
        <v>1</v>
      </c>
      <c r="B23" s="1"/>
      <c r="C23" s="1" t="s">
        <v>327</v>
      </c>
      <c r="D23" s="4">
        <v>1000</v>
      </c>
      <c r="E23" s="20">
        <v>7</v>
      </c>
      <c r="F23" s="229">
        <f>D23*E23</f>
        <v>7000</v>
      </c>
    </row>
    <row r="24" spans="1:6" s="32" customFormat="1" ht="17.25" customHeight="1">
      <c r="A24" s="66"/>
      <c r="B24" s="52"/>
      <c r="C24" s="52"/>
      <c r="D24" s="53"/>
      <c r="E24" s="150"/>
      <c r="F24" s="481">
        <f>SUM(F23)</f>
        <v>7000</v>
      </c>
    </row>
    <row r="25" spans="1:6" s="32" customFormat="1" ht="17.25" customHeight="1">
      <c r="A25" s="66"/>
      <c r="B25" s="52"/>
      <c r="C25" s="52"/>
      <c r="D25" s="53"/>
      <c r="E25" s="150"/>
      <c r="F25" s="43"/>
    </row>
    <row r="26" spans="1:6" s="32" customFormat="1" ht="27" customHeight="1">
      <c r="A26" s="516" t="s">
        <v>386</v>
      </c>
      <c r="B26" s="517"/>
      <c r="C26" s="517"/>
      <c r="D26" s="517"/>
      <c r="E26" s="518"/>
      <c r="F26" s="461"/>
    </row>
    <row r="27" spans="1:7" s="32" customFormat="1" ht="27" customHeight="1">
      <c r="A27" s="11" t="s">
        <v>57</v>
      </c>
      <c r="B27" s="11" t="s">
        <v>38</v>
      </c>
      <c r="C27" s="13"/>
      <c r="D27" s="11" t="s">
        <v>124</v>
      </c>
      <c r="E27" s="20"/>
      <c r="F27" s="67"/>
      <c r="G27" s="43"/>
    </row>
    <row r="28" spans="1:6" s="32" customFormat="1" ht="95.25">
      <c r="A28" s="65">
        <v>1</v>
      </c>
      <c r="B28" s="1"/>
      <c r="C28" s="1" t="s">
        <v>231</v>
      </c>
      <c r="D28" s="4">
        <v>100</v>
      </c>
      <c r="E28" s="20">
        <v>800</v>
      </c>
      <c r="F28" s="229">
        <f>D28*E28</f>
        <v>80000</v>
      </c>
    </row>
    <row r="29" spans="1:6" s="32" customFormat="1" ht="18" customHeight="1">
      <c r="A29" s="66"/>
      <c r="B29" s="52"/>
      <c r="C29" s="52"/>
      <c r="D29" s="53"/>
      <c r="E29" s="94"/>
      <c r="F29" s="481">
        <f>SUM(F28)</f>
        <v>80000</v>
      </c>
    </row>
    <row r="30" spans="1:6" s="32" customFormat="1" ht="27" customHeight="1">
      <c r="A30" s="516" t="s">
        <v>387</v>
      </c>
      <c r="B30" s="517"/>
      <c r="C30" s="517"/>
      <c r="D30" s="517"/>
      <c r="E30" s="518"/>
      <c r="F30" s="461"/>
    </row>
    <row r="31" spans="1:6" s="32" customFormat="1" ht="27" customHeight="1">
      <c r="A31" s="251" t="s">
        <v>57</v>
      </c>
      <c r="B31" s="251" t="s">
        <v>38</v>
      </c>
      <c r="C31" s="285"/>
      <c r="D31" s="251" t="s">
        <v>124</v>
      </c>
      <c r="E31" s="20"/>
      <c r="F31" s="67"/>
    </row>
    <row r="32" spans="1:6" s="7" customFormat="1" ht="75.75" customHeight="1">
      <c r="A32" s="65">
        <v>1</v>
      </c>
      <c r="B32" s="1"/>
      <c r="C32" s="1" t="s">
        <v>148</v>
      </c>
      <c r="D32" s="4">
        <v>100</v>
      </c>
      <c r="E32" s="20">
        <v>150</v>
      </c>
      <c r="F32" s="229">
        <f>D32*E32</f>
        <v>15000</v>
      </c>
    </row>
    <row r="33" spans="1:6" s="32" customFormat="1" ht="18.75" customHeight="1">
      <c r="A33" s="66"/>
      <c r="B33" s="52"/>
      <c r="C33" s="52"/>
      <c r="D33" s="53"/>
      <c r="E33" s="123"/>
      <c r="F33" s="481">
        <f>SUM(F32)</f>
        <v>15000</v>
      </c>
    </row>
    <row r="34" spans="1:7" s="32" customFormat="1" ht="18.75" customHeight="1">
      <c r="A34" s="66"/>
      <c r="B34" s="52"/>
      <c r="C34" s="52"/>
      <c r="D34" s="53"/>
      <c r="E34" s="123"/>
      <c r="F34" s="70"/>
      <c r="G34" s="43"/>
    </row>
    <row r="35" spans="1:6" s="32" customFormat="1" ht="27" customHeight="1">
      <c r="A35" s="516" t="s">
        <v>388</v>
      </c>
      <c r="B35" s="517"/>
      <c r="C35" s="517"/>
      <c r="D35" s="517"/>
      <c r="E35" s="518"/>
      <c r="F35" s="461"/>
    </row>
    <row r="36" spans="1:6" s="32" customFormat="1" ht="27" customHeight="1">
      <c r="A36" s="11" t="s">
        <v>57</v>
      </c>
      <c r="B36" s="11" t="s">
        <v>38</v>
      </c>
      <c r="C36" s="13"/>
      <c r="D36" s="11" t="s">
        <v>124</v>
      </c>
      <c r="E36" s="20"/>
      <c r="F36" s="67"/>
    </row>
    <row r="37" spans="1:6" ht="32.25">
      <c r="A37" s="65">
        <v>1</v>
      </c>
      <c r="B37" s="1"/>
      <c r="C37" s="1" t="s">
        <v>141</v>
      </c>
      <c r="D37" s="4">
        <v>50</v>
      </c>
      <c r="E37" s="20">
        <v>110</v>
      </c>
      <c r="F37" s="229">
        <f>D37*E37</f>
        <v>5500</v>
      </c>
    </row>
    <row r="38" spans="1:6" ht="19.5" customHeight="1">
      <c r="A38" s="66"/>
      <c r="B38" s="52"/>
      <c r="C38" s="52"/>
      <c r="D38" s="53"/>
      <c r="E38" s="150"/>
      <c r="F38" s="515" t="s">
        <v>364</v>
      </c>
    </row>
    <row r="39" spans="1:6" ht="19.5" customHeight="1">
      <c r="A39" s="66"/>
      <c r="B39" s="52"/>
      <c r="C39" s="52"/>
      <c r="D39" s="53"/>
      <c r="E39" s="150"/>
      <c r="F39" s="70"/>
    </row>
    <row r="40" spans="1:6" s="32" customFormat="1" ht="27" customHeight="1">
      <c r="A40" s="516" t="s">
        <v>389</v>
      </c>
      <c r="B40" s="517"/>
      <c r="C40" s="517"/>
      <c r="D40" s="517"/>
      <c r="E40" s="518"/>
      <c r="F40" s="461"/>
    </row>
    <row r="41" spans="1:6" s="32" customFormat="1" ht="27" customHeight="1">
      <c r="A41" s="11" t="s">
        <v>57</v>
      </c>
      <c r="B41" s="11" t="s">
        <v>38</v>
      </c>
      <c r="C41" s="13"/>
      <c r="D41" s="11" t="s">
        <v>124</v>
      </c>
      <c r="E41" s="20"/>
      <c r="F41" s="67"/>
    </row>
    <row r="42" spans="1:6" ht="24">
      <c r="A42" s="65">
        <v>1</v>
      </c>
      <c r="B42" s="1"/>
      <c r="C42" s="319" t="s">
        <v>56</v>
      </c>
      <c r="D42" s="125">
        <v>15</v>
      </c>
      <c r="E42" s="320">
        <v>150</v>
      </c>
      <c r="F42" s="229">
        <f>D42*E42</f>
        <v>2250</v>
      </c>
    </row>
    <row r="43" spans="1:6" ht="15.75">
      <c r="A43" s="66"/>
      <c r="B43" s="52"/>
      <c r="C43" s="126"/>
      <c r="D43" s="127"/>
      <c r="E43" s="150"/>
      <c r="F43" s="481">
        <f>SUM(F42)</f>
        <v>2250</v>
      </c>
    </row>
    <row r="44" spans="1:6" ht="15.75">
      <c r="A44" s="321"/>
      <c r="B44" s="21"/>
      <c r="C44" s="322"/>
      <c r="D44" s="323"/>
      <c r="E44" s="57"/>
      <c r="F44" s="32"/>
    </row>
    <row r="45" spans="1:6" s="36" customFormat="1" ht="15.75">
      <c r="A45" s="321"/>
      <c r="B45" s="21"/>
      <c r="C45" s="322"/>
      <c r="D45" s="323"/>
      <c r="E45" s="57"/>
      <c r="F45" s="43"/>
    </row>
    <row r="46" spans="1:6" s="32" customFormat="1" ht="19.5">
      <c r="A46" s="530" t="s">
        <v>167</v>
      </c>
      <c r="B46" s="530"/>
      <c r="C46" s="324" t="s">
        <v>259</v>
      </c>
      <c r="D46" s="325" t="s">
        <v>72</v>
      </c>
      <c r="E46" s="116"/>
      <c r="F46" s="35"/>
    </row>
    <row r="47" spans="1:6" s="32" customFormat="1" ht="18" customHeight="1">
      <c r="A47" s="117"/>
      <c r="B47" s="36"/>
      <c r="C47" s="151" t="s">
        <v>149</v>
      </c>
      <c r="D47" s="44"/>
      <c r="E47" s="62"/>
      <c r="F47" s="35"/>
    </row>
    <row r="48" spans="1:6" s="32" customFormat="1" ht="12.75">
      <c r="A48" s="118"/>
      <c r="B48" s="119"/>
      <c r="C48" s="40" t="s">
        <v>160</v>
      </c>
      <c r="D48" s="44"/>
      <c r="E48" s="62"/>
      <c r="F48" s="35"/>
    </row>
    <row r="49" spans="1:6" s="32" customFormat="1" ht="12.75">
      <c r="A49" s="118"/>
      <c r="B49" s="42"/>
      <c r="C49" s="43" t="s">
        <v>172</v>
      </c>
      <c r="D49" s="44">
        <v>20</v>
      </c>
      <c r="E49" s="62"/>
      <c r="F49" s="35"/>
    </row>
    <row r="50" spans="1:6" s="32" customFormat="1" ht="12.75">
      <c r="A50" s="118"/>
      <c r="B50" s="42"/>
      <c r="C50" s="43" t="s">
        <v>179</v>
      </c>
      <c r="D50" s="44">
        <v>20</v>
      </c>
      <c r="E50" s="62"/>
      <c r="F50" s="35"/>
    </row>
    <row r="51" spans="1:6" s="32" customFormat="1" ht="12.75">
      <c r="A51" s="118"/>
      <c r="B51" s="42"/>
      <c r="C51" s="43" t="s">
        <v>212</v>
      </c>
      <c r="D51" s="44">
        <v>20</v>
      </c>
      <c r="E51" s="62"/>
      <c r="F51" s="35"/>
    </row>
    <row r="52" spans="1:6" s="12" customFormat="1" ht="12.75">
      <c r="A52" s="118"/>
      <c r="B52" s="194"/>
      <c r="C52" s="195" t="s">
        <v>73</v>
      </c>
      <c r="D52" s="196">
        <v>60</v>
      </c>
      <c r="E52" s="197"/>
      <c r="F52" s="35"/>
    </row>
    <row r="53" spans="1:6" s="32" customFormat="1" ht="27" customHeight="1">
      <c r="A53" s="121"/>
      <c r="B53" s="49"/>
      <c r="C53" s="49"/>
      <c r="D53" s="50"/>
      <c r="E53" s="57"/>
      <c r="F53" s="43"/>
    </row>
  </sheetData>
  <sheetProtection/>
  <mergeCells count="11">
    <mergeCell ref="A21:E21"/>
    <mergeCell ref="A35:E35"/>
    <mergeCell ref="A40:E40"/>
    <mergeCell ref="A30:E30"/>
    <mergeCell ref="A1:E1"/>
    <mergeCell ref="A2:E2"/>
    <mergeCell ref="A46:B46"/>
    <mergeCell ref="A4:E4"/>
    <mergeCell ref="A9:E9"/>
    <mergeCell ref="A16:E16"/>
    <mergeCell ref="A26:E26"/>
  </mergeCells>
  <printOptions/>
  <pageMargins left="0.7" right="0.7" top="0.75" bottom="0.75" header="0.3" footer="0.3"/>
  <pageSetup horizontalDpi="1200" verticalDpi="1200" orientation="portrait" paperSize="9" scale="50" r:id="rId1"/>
</worksheet>
</file>

<file path=xl/worksheets/sheet4.xml><?xml version="1.0" encoding="utf-8"?>
<worksheet xmlns="http://schemas.openxmlformats.org/spreadsheetml/2006/main" xmlns:r="http://schemas.openxmlformats.org/officeDocument/2006/relationships">
  <dimension ref="A1:H86"/>
  <sheetViews>
    <sheetView zoomScale="90" zoomScaleNormal="90" zoomScalePageLayoutView="0" workbookViewId="0" topLeftCell="A64">
      <selection activeCell="A59" sqref="A59:E59"/>
    </sheetView>
  </sheetViews>
  <sheetFormatPr defaultColWidth="11.00390625" defaultRowHeight="12.75"/>
  <cols>
    <col min="1" max="1" width="9.875" style="115" customWidth="1"/>
    <col min="2" max="2" width="19.75390625" style="25" customWidth="1"/>
    <col min="3" max="3" width="67.125" style="25" customWidth="1"/>
    <col min="4" max="4" width="10.625" style="25" customWidth="1"/>
    <col min="5" max="5" width="11.00390625" style="62" customWidth="1"/>
    <col min="6" max="6" width="12.375" style="264" customWidth="1"/>
    <col min="7" max="7" width="29.50390625" style="243" bestFit="1" customWidth="1"/>
    <col min="8" max="8" width="23.625" style="35" customWidth="1"/>
    <col min="9" max="9" width="14.00390625" style="25" customWidth="1"/>
    <col min="10" max="16384" width="11.00390625" style="25" customWidth="1"/>
  </cols>
  <sheetData>
    <row r="1" spans="1:8" s="32" customFormat="1" ht="46.5" customHeight="1">
      <c r="A1" s="519" t="s">
        <v>248</v>
      </c>
      <c r="B1" s="520"/>
      <c r="C1" s="520"/>
      <c r="D1" s="520"/>
      <c r="E1" s="520"/>
      <c r="F1" s="521"/>
      <c r="G1" s="242"/>
      <c r="H1" s="12"/>
    </row>
    <row r="2" spans="1:8" s="32" customFormat="1" ht="46.5" customHeight="1">
      <c r="A2" s="533" t="s">
        <v>213</v>
      </c>
      <c r="B2" s="534"/>
      <c r="C2" s="534"/>
      <c r="D2" s="534"/>
      <c r="E2" s="534"/>
      <c r="F2" s="535"/>
      <c r="G2" s="242"/>
      <c r="H2" s="12"/>
    </row>
    <row r="3" spans="1:8" s="32" customFormat="1" ht="19.5" customHeight="1">
      <c r="A3" s="312"/>
      <c r="B3" s="313"/>
      <c r="C3" s="313"/>
      <c r="D3" s="313"/>
      <c r="E3" s="313"/>
      <c r="F3" s="382"/>
      <c r="G3" s="242"/>
      <c r="H3" s="12"/>
    </row>
    <row r="4" spans="1:6" ht="19.5" customHeight="1">
      <c r="A4" s="381"/>
      <c r="B4" s="381"/>
      <c r="C4" s="381"/>
      <c r="D4" s="381"/>
      <c r="F4" s="381"/>
    </row>
    <row r="5" spans="1:8" s="32" customFormat="1" ht="30.75" customHeight="1">
      <c r="A5" s="531" t="s">
        <v>390</v>
      </c>
      <c r="B5" s="532"/>
      <c r="C5" s="532"/>
      <c r="D5" s="532"/>
      <c r="E5" s="532"/>
      <c r="F5" s="457"/>
      <c r="G5" s="242"/>
      <c r="H5" s="12"/>
    </row>
    <row r="6" spans="1:8" s="32" customFormat="1" ht="33" customHeight="1">
      <c r="A6" s="11" t="s">
        <v>168</v>
      </c>
      <c r="B6" s="11" t="s">
        <v>38</v>
      </c>
      <c r="C6" s="13"/>
      <c r="D6" s="11" t="s">
        <v>124</v>
      </c>
      <c r="E6" s="20"/>
      <c r="F6" s="229"/>
      <c r="G6" s="242"/>
      <c r="H6" s="12"/>
    </row>
    <row r="7" spans="1:8" s="32" customFormat="1" ht="33" customHeight="1">
      <c r="A7" s="329">
        <v>1</v>
      </c>
      <c r="B7" s="11"/>
      <c r="C7" s="1" t="s">
        <v>304</v>
      </c>
      <c r="D7" s="276">
        <v>500</v>
      </c>
      <c r="E7" s="20">
        <v>3</v>
      </c>
      <c r="F7" s="229">
        <f>PRODUCT(D7:E7)</f>
        <v>1500</v>
      </c>
      <c r="G7" s="242"/>
      <c r="H7" s="12"/>
    </row>
    <row r="8" spans="1:8" s="32" customFormat="1" ht="33" customHeight="1">
      <c r="A8" s="329">
        <v>2</v>
      </c>
      <c r="B8" s="11"/>
      <c r="C8" s="1" t="s">
        <v>305</v>
      </c>
      <c r="D8" s="276">
        <v>500</v>
      </c>
      <c r="E8" s="20">
        <v>3</v>
      </c>
      <c r="F8" s="229">
        <f>PRODUCT(D8:E8)</f>
        <v>1500</v>
      </c>
      <c r="G8" s="242"/>
      <c r="H8" s="12"/>
    </row>
    <row r="9" spans="1:8" s="32" customFormat="1" ht="24" customHeight="1">
      <c r="A9" s="329">
        <v>3</v>
      </c>
      <c r="B9" s="10"/>
      <c r="C9" s="1" t="s">
        <v>306</v>
      </c>
      <c r="D9" s="4">
        <v>500</v>
      </c>
      <c r="E9" s="20">
        <v>3</v>
      </c>
      <c r="F9" s="229">
        <f>PRODUCT(D9:E9)</f>
        <v>1500</v>
      </c>
      <c r="G9" s="242"/>
      <c r="H9" s="12"/>
    </row>
    <row r="10" spans="1:8" s="32" customFormat="1" ht="24" customHeight="1">
      <c r="A10" s="329">
        <v>4</v>
      </c>
      <c r="B10" s="10"/>
      <c r="C10" s="1" t="s">
        <v>307</v>
      </c>
      <c r="D10" s="4">
        <v>500</v>
      </c>
      <c r="E10" s="20">
        <v>3</v>
      </c>
      <c r="F10" s="229">
        <f>PRODUCT(D10:E10)</f>
        <v>1500</v>
      </c>
      <c r="G10" s="242"/>
      <c r="H10" s="12"/>
    </row>
    <row r="11" spans="1:8" s="32" customFormat="1" ht="24" customHeight="1">
      <c r="A11" s="329">
        <v>5</v>
      </c>
      <c r="B11" s="10"/>
      <c r="C11" s="1" t="s">
        <v>308</v>
      </c>
      <c r="D11" s="4">
        <v>500</v>
      </c>
      <c r="E11" s="20">
        <v>3</v>
      </c>
      <c r="F11" s="229">
        <f aca="true" t="shared" si="0" ref="F11:F17">PRODUCT(D11:E11)</f>
        <v>1500</v>
      </c>
      <c r="G11" s="242"/>
      <c r="H11" s="12"/>
    </row>
    <row r="12" spans="1:8" s="32" customFormat="1" ht="24" customHeight="1">
      <c r="A12" s="329">
        <v>6</v>
      </c>
      <c r="B12" s="10"/>
      <c r="C12" s="1" t="s">
        <v>297</v>
      </c>
      <c r="D12" s="4">
        <v>500</v>
      </c>
      <c r="E12" s="20">
        <v>3</v>
      </c>
      <c r="F12" s="229">
        <f t="shared" si="0"/>
        <v>1500</v>
      </c>
      <c r="G12" s="242"/>
      <c r="H12" s="12"/>
    </row>
    <row r="13" spans="1:8" s="32" customFormat="1" ht="24" customHeight="1">
      <c r="A13" s="329">
        <v>7</v>
      </c>
      <c r="B13" s="10"/>
      <c r="C13" s="1" t="s">
        <v>310</v>
      </c>
      <c r="D13" s="4">
        <v>20</v>
      </c>
      <c r="E13" s="20">
        <v>135</v>
      </c>
      <c r="F13" s="229">
        <f t="shared" si="0"/>
        <v>2700</v>
      </c>
      <c r="G13" s="242"/>
      <c r="H13" s="12"/>
    </row>
    <row r="14" spans="1:8" s="32" customFormat="1" ht="24" customHeight="1">
      <c r="A14" s="329">
        <v>8</v>
      </c>
      <c r="B14" s="10"/>
      <c r="C14" s="1" t="s">
        <v>309</v>
      </c>
      <c r="D14" s="4">
        <v>20</v>
      </c>
      <c r="E14" s="20">
        <v>180</v>
      </c>
      <c r="F14" s="229">
        <f t="shared" si="0"/>
        <v>3600</v>
      </c>
      <c r="G14" s="242"/>
      <c r="H14" s="12"/>
    </row>
    <row r="15" spans="1:8" s="32" customFormat="1" ht="24" customHeight="1">
      <c r="A15" s="329">
        <v>9</v>
      </c>
      <c r="B15" s="10"/>
      <c r="C15" s="1" t="s">
        <v>298</v>
      </c>
      <c r="D15" s="4">
        <v>20</v>
      </c>
      <c r="E15" s="20">
        <v>135</v>
      </c>
      <c r="F15" s="229">
        <f t="shared" si="0"/>
        <v>2700</v>
      </c>
      <c r="G15" s="242"/>
      <c r="H15" s="12"/>
    </row>
    <row r="16" spans="1:8" s="32" customFormat="1" ht="24" customHeight="1">
      <c r="A16" s="329">
        <v>10</v>
      </c>
      <c r="B16" s="10"/>
      <c r="C16" s="1" t="s">
        <v>299</v>
      </c>
      <c r="D16" s="4">
        <v>20</v>
      </c>
      <c r="E16" s="20">
        <v>135</v>
      </c>
      <c r="F16" s="229">
        <f t="shared" si="0"/>
        <v>2700</v>
      </c>
      <c r="G16" s="242"/>
      <c r="H16" s="12"/>
    </row>
    <row r="17" spans="1:8" s="32" customFormat="1" ht="24" customHeight="1">
      <c r="A17" s="329">
        <v>11</v>
      </c>
      <c r="B17" s="10"/>
      <c r="C17" s="1" t="s">
        <v>300</v>
      </c>
      <c r="D17" s="4">
        <v>20</v>
      </c>
      <c r="E17" s="20">
        <v>135</v>
      </c>
      <c r="F17" s="229">
        <f t="shared" si="0"/>
        <v>2700</v>
      </c>
      <c r="G17" s="242"/>
      <c r="H17" s="12"/>
    </row>
    <row r="18" spans="1:8" s="32" customFormat="1" ht="24" customHeight="1">
      <c r="A18" s="329">
        <v>12</v>
      </c>
      <c r="B18" s="10"/>
      <c r="C18" s="1" t="s">
        <v>303</v>
      </c>
      <c r="D18" s="4">
        <v>20</v>
      </c>
      <c r="E18" s="20">
        <v>135</v>
      </c>
      <c r="F18" s="229">
        <f aca="true" t="shared" si="1" ref="F18:F24">PRODUCT(D18:E18)</f>
        <v>2700</v>
      </c>
      <c r="G18" s="242"/>
      <c r="H18" s="12"/>
    </row>
    <row r="19" spans="1:8" s="32" customFormat="1" ht="24" customHeight="1">
      <c r="A19" s="329">
        <v>13</v>
      </c>
      <c r="B19" s="10"/>
      <c r="C19" s="1" t="s">
        <v>301</v>
      </c>
      <c r="D19" s="4">
        <v>20</v>
      </c>
      <c r="E19" s="20">
        <v>135</v>
      </c>
      <c r="F19" s="229">
        <f t="shared" si="1"/>
        <v>2700</v>
      </c>
      <c r="G19" s="242"/>
      <c r="H19" s="12"/>
    </row>
    <row r="20" spans="1:8" s="32" customFormat="1" ht="24" customHeight="1">
      <c r="A20" s="329">
        <v>14</v>
      </c>
      <c r="B20" s="10"/>
      <c r="C20" s="1" t="s">
        <v>302</v>
      </c>
      <c r="D20" s="4">
        <v>20</v>
      </c>
      <c r="E20" s="20">
        <v>135</v>
      </c>
      <c r="F20" s="229">
        <f t="shared" si="1"/>
        <v>2700</v>
      </c>
      <c r="G20" s="242"/>
      <c r="H20" s="12"/>
    </row>
    <row r="21" spans="1:8" s="32" customFormat="1" ht="24" customHeight="1">
      <c r="A21" s="329">
        <v>15</v>
      </c>
      <c r="B21" s="10"/>
      <c r="C21" s="1" t="s">
        <v>312</v>
      </c>
      <c r="D21" s="4">
        <v>10</v>
      </c>
      <c r="E21" s="20">
        <v>135</v>
      </c>
      <c r="F21" s="229">
        <f t="shared" si="1"/>
        <v>1350</v>
      </c>
      <c r="G21" s="242"/>
      <c r="H21" s="12"/>
    </row>
    <row r="22" spans="1:8" s="32" customFormat="1" ht="24" customHeight="1">
      <c r="A22" s="329">
        <v>16</v>
      </c>
      <c r="B22" s="10"/>
      <c r="C22" s="1" t="s">
        <v>313</v>
      </c>
      <c r="D22" s="4">
        <v>10</v>
      </c>
      <c r="E22" s="20">
        <v>180</v>
      </c>
      <c r="F22" s="229">
        <f t="shared" si="1"/>
        <v>1800</v>
      </c>
      <c r="G22" s="242"/>
      <c r="H22" s="12"/>
    </row>
    <row r="23" spans="1:8" s="32" customFormat="1" ht="24" customHeight="1">
      <c r="A23" s="329">
        <v>17</v>
      </c>
      <c r="B23" s="10"/>
      <c r="C23" s="1" t="s">
        <v>314</v>
      </c>
      <c r="D23" s="4">
        <v>10</v>
      </c>
      <c r="E23" s="20">
        <v>135</v>
      </c>
      <c r="F23" s="229">
        <f t="shared" si="1"/>
        <v>1350</v>
      </c>
      <c r="G23" s="242"/>
      <c r="H23" s="12"/>
    </row>
    <row r="24" spans="1:8" s="32" customFormat="1" ht="24" customHeight="1">
      <c r="A24" s="329">
        <v>18</v>
      </c>
      <c r="B24" s="10"/>
      <c r="C24" s="1" t="s">
        <v>315</v>
      </c>
      <c r="D24" s="4">
        <v>10</v>
      </c>
      <c r="E24" s="20">
        <v>180</v>
      </c>
      <c r="F24" s="229">
        <f t="shared" si="1"/>
        <v>1800</v>
      </c>
      <c r="G24" s="242"/>
      <c r="H24" s="12"/>
    </row>
    <row r="25" spans="1:8" s="32" customFormat="1" ht="24" customHeight="1">
      <c r="A25" s="451"/>
      <c r="B25" s="452"/>
      <c r="C25" s="453"/>
      <c r="D25" s="454"/>
      <c r="E25" s="455"/>
      <c r="F25" s="481">
        <f>SUM(F7:F24)</f>
        <v>37800</v>
      </c>
      <c r="G25" s="242"/>
      <c r="H25" s="12"/>
    </row>
    <row r="26" spans="1:8" s="32" customFormat="1" ht="24" customHeight="1">
      <c r="A26" s="153"/>
      <c r="B26" s="152"/>
      <c r="C26" s="52"/>
      <c r="D26" s="53"/>
      <c r="E26" s="150"/>
      <c r="F26" s="258"/>
      <c r="G26" s="244"/>
      <c r="H26" s="12"/>
    </row>
    <row r="27" spans="1:8" s="32" customFormat="1" ht="30.75" customHeight="1">
      <c r="A27" s="531" t="s">
        <v>391</v>
      </c>
      <c r="B27" s="532"/>
      <c r="C27" s="532"/>
      <c r="D27" s="532"/>
      <c r="E27" s="532"/>
      <c r="F27" s="457"/>
      <c r="G27" s="242"/>
      <c r="H27" s="12"/>
    </row>
    <row r="28" spans="1:8" s="32" customFormat="1" ht="33" customHeight="1">
      <c r="A28" s="11" t="s">
        <v>168</v>
      </c>
      <c r="B28" s="11" t="s">
        <v>38</v>
      </c>
      <c r="C28" s="13"/>
      <c r="D28" s="11" t="s">
        <v>124</v>
      </c>
      <c r="E28" s="20"/>
      <c r="F28" s="229"/>
      <c r="G28" s="242"/>
      <c r="H28" s="12"/>
    </row>
    <row r="29" spans="1:8" s="32" customFormat="1" ht="33" customHeight="1">
      <c r="A29" s="19">
        <v>1</v>
      </c>
      <c r="B29" s="10" t="s">
        <v>53</v>
      </c>
      <c r="C29" s="1" t="s">
        <v>311</v>
      </c>
      <c r="D29" s="4">
        <v>20</v>
      </c>
      <c r="E29" s="20">
        <v>130</v>
      </c>
      <c r="F29" s="229">
        <f>D29*E29+PRODUCT(D29:E29)</f>
        <v>5200</v>
      </c>
      <c r="G29" s="242"/>
      <c r="H29" s="12"/>
    </row>
    <row r="30" spans="1:8" s="32" customFormat="1" ht="21" customHeight="1">
      <c r="A30" s="153"/>
      <c r="B30" s="152"/>
      <c r="C30" s="52"/>
      <c r="D30" s="53"/>
      <c r="E30" s="150"/>
      <c r="F30" s="481">
        <f>SUM(F29)</f>
        <v>5200</v>
      </c>
      <c r="G30" s="242"/>
      <c r="H30" s="12"/>
    </row>
    <row r="31" ht="24.75" customHeight="1"/>
    <row r="32" spans="1:8" s="32" customFormat="1" ht="30.75" customHeight="1">
      <c r="A32" s="531" t="s">
        <v>392</v>
      </c>
      <c r="B32" s="532"/>
      <c r="C32" s="532"/>
      <c r="D32" s="532"/>
      <c r="E32" s="532"/>
      <c r="F32" s="457"/>
      <c r="G32" s="242"/>
      <c r="H32" s="12"/>
    </row>
    <row r="33" spans="1:8" s="32" customFormat="1" ht="33" customHeight="1">
      <c r="A33" s="11" t="s">
        <v>168</v>
      </c>
      <c r="B33" s="11" t="s">
        <v>38</v>
      </c>
      <c r="C33" s="13"/>
      <c r="D33" s="11" t="s">
        <v>124</v>
      </c>
      <c r="E33" s="20"/>
      <c r="F33" s="229"/>
      <c r="G33" s="242"/>
      <c r="H33" s="12"/>
    </row>
    <row r="34" spans="1:8" s="32" customFormat="1" ht="33" customHeight="1">
      <c r="A34" s="19">
        <v>1</v>
      </c>
      <c r="B34" s="10" t="s">
        <v>54</v>
      </c>
      <c r="C34" s="1" t="s">
        <v>25</v>
      </c>
      <c r="D34" s="4">
        <v>15</v>
      </c>
      <c r="E34" s="20">
        <v>270</v>
      </c>
      <c r="F34" s="229">
        <f>D34*E34</f>
        <v>4050</v>
      </c>
      <c r="G34" s="242"/>
      <c r="H34" s="12"/>
    </row>
    <row r="35" spans="1:8" s="32" customFormat="1" ht="33" customHeight="1">
      <c r="A35" s="19"/>
      <c r="B35" s="10"/>
      <c r="C35" s="1"/>
      <c r="D35" s="4"/>
      <c r="E35" s="20"/>
      <c r="F35" s="481">
        <f>SUM(F34)</f>
        <v>4050</v>
      </c>
      <c r="G35" s="242"/>
      <c r="H35" s="12"/>
    </row>
    <row r="36" spans="1:8" s="32" customFormat="1" ht="27" customHeight="1">
      <c r="A36" s="256"/>
      <c r="B36" s="152"/>
      <c r="C36" s="52"/>
      <c r="D36" s="53"/>
      <c r="E36" s="150"/>
      <c r="F36" s="258"/>
      <c r="G36" s="244"/>
      <c r="H36" s="12"/>
    </row>
    <row r="37" spans="1:8" s="32" customFormat="1" ht="30.75" customHeight="1">
      <c r="A37" s="532" t="s">
        <v>393</v>
      </c>
      <c r="B37" s="532"/>
      <c r="C37" s="532"/>
      <c r="D37" s="532"/>
      <c r="E37" s="532"/>
      <c r="F37" s="457"/>
      <c r="G37" s="242"/>
      <c r="H37" s="12"/>
    </row>
    <row r="38" spans="1:8" s="32" customFormat="1" ht="33" customHeight="1">
      <c r="A38" s="11" t="s">
        <v>168</v>
      </c>
      <c r="B38" s="11" t="s">
        <v>38</v>
      </c>
      <c r="C38" s="13"/>
      <c r="D38" s="11" t="s">
        <v>124</v>
      </c>
      <c r="E38" s="20"/>
      <c r="F38" s="229"/>
      <c r="G38" s="242"/>
      <c r="H38" s="12"/>
    </row>
    <row r="39" spans="1:8" s="32" customFormat="1" ht="26.25" customHeight="1">
      <c r="A39" s="19">
        <v>1</v>
      </c>
      <c r="B39" s="10" t="s">
        <v>54</v>
      </c>
      <c r="C39" s="1" t="s">
        <v>109</v>
      </c>
      <c r="D39" s="4">
        <v>15</v>
      </c>
      <c r="E39" s="20">
        <v>160</v>
      </c>
      <c r="F39" s="229">
        <f>D39*E39</f>
        <v>2400</v>
      </c>
      <c r="G39" s="242"/>
      <c r="H39" s="12"/>
    </row>
    <row r="40" spans="1:8" s="32" customFormat="1" ht="38.25" customHeight="1">
      <c r="A40" s="19">
        <v>2</v>
      </c>
      <c r="B40" s="10" t="s">
        <v>54</v>
      </c>
      <c r="C40" s="1" t="s">
        <v>110</v>
      </c>
      <c r="D40" s="4">
        <v>15</v>
      </c>
      <c r="E40" s="20">
        <v>142</v>
      </c>
      <c r="F40" s="229">
        <f>D40*E40</f>
        <v>2130</v>
      </c>
      <c r="G40" s="242"/>
      <c r="H40" s="12"/>
    </row>
    <row r="41" spans="1:8" s="32" customFormat="1" ht="40.5" customHeight="1">
      <c r="A41" s="19">
        <v>3</v>
      </c>
      <c r="B41" s="10" t="s">
        <v>54</v>
      </c>
      <c r="C41" s="1" t="s">
        <v>111</v>
      </c>
      <c r="D41" s="4">
        <v>15</v>
      </c>
      <c r="E41" s="20">
        <v>186</v>
      </c>
      <c r="F41" s="229">
        <f>D41*E41</f>
        <v>2790</v>
      </c>
      <c r="G41" s="242"/>
      <c r="H41" s="12"/>
    </row>
    <row r="42" spans="1:8" s="32" customFormat="1" ht="25.5" customHeight="1">
      <c r="A42" s="153"/>
      <c r="B42" s="152"/>
      <c r="C42" s="52"/>
      <c r="D42" s="53"/>
      <c r="E42" s="149"/>
      <c r="F42" s="481">
        <f>SUM(F39:F41)</f>
        <v>7320</v>
      </c>
      <c r="G42" s="242"/>
      <c r="H42" s="12"/>
    </row>
    <row r="43" ht="24" customHeight="1"/>
    <row r="44" spans="1:8" s="32" customFormat="1" ht="30.75" customHeight="1">
      <c r="A44" s="531" t="s">
        <v>394</v>
      </c>
      <c r="B44" s="532"/>
      <c r="C44" s="532"/>
      <c r="D44" s="532"/>
      <c r="E44" s="532"/>
      <c r="F44" s="457"/>
      <c r="G44" s="242"/>
      <c r="H44" s="12"/>
    </row>
    <row r="45" spans="1:8" s="32" customFormat="1" ht="33" customHeight="1">
      <c r="A45" s="11" t="s">
        <v>168</v>
      </c>
      <c r="B45" s="11" t="s">
        <v>38</v>
      </c>
      <c r="C45" s="13"/>
      <c r="D45" s="11" t="s">
        <v>124</v>
      </c>
      <c r="E45" s="20"/>
      <c r="F45" s="229"/>
      <c r="G45" s="242"/>
      <c r="H45" s="12"/>
    </row>
    <row r="46" spans="1:8" s="32" customFormat="1" ht="27.75" customHeight="1">
      <c r="A46" s="19">
        <v>1</v>
      </c>
      <c r="B46" s="10"/>
      <c r="C46" s="1" t="s">
        <v>326</v>
      </c>
      <c r="D46" s="4">
        <v>10</v>
      </c>
      <c r="E46" s="20">
        <v>150</v>
      </c>
      <c r="F46" s="229">
        <f>PRODUCT(D46:E46)</f>
        <v>1500</v>
      </c>
      <c r="G46" s="242"/>
      <c r="H46" s="12"/>
    </row>
    <row r="47" spans="1:8" s="32" customFormat="1" ht="28.5" customHeight="1">
      <c r="A47" s="153"/>
      <c r="B47" s="152"/>
      <c r="C47" s="52"/>
      <c r="D47" s="53"/>
      <c r="E47" s="149"/>
      <c r="F47" s="481">
        <f>SUM(F46)</f>
        <v>1500</v>
      </c>
      <c r="G47" s="242"/>
      <c r="H47" s="12"/>
    </row>
    <row r="48" ht="28.5" customHeight="1"/>
    <row r="49" spans="1:8" s="32" customFormat="1" ht="30.75" customHeight="1">
      <c r="A49" s="531" t="s">
        <v>395</v>
      </c>
      <c r="B49" s="532"/>
      <c r="C49" s="532"/>
      <c r="D49" s="532"/>
      <c r="E49" s="532"/>
      <c r="F49" s="457"/>
      <c r="G49" s="242"/>
      <c r="H49" s="12"/>
    </row>
    <row r="50" spans="1:8" s="32" customFormat="1" ht="33" customHeight="1">
      <c r="A50" s="11" t="s">
        <v>168</v>
      </c>
      <c r="B50" s="11" t="s">
        <v>38</v>
      </c>
      <c r="C50" s="13"/>
      <c r="D50" s="11" t="s">
        <v>124</v>
      </c>
      <c r="E50" s="20"/>
      <c r="F50" s="229"/>
      <c r="G50" s="242"/>
      <c r="H50" s="12"/>
    </row>
    <row r="51" spans="1:8" s="32" customFormat="1" ht="27" customHeight="1">
      <c r="A51" s="19">
        <v>1</v>
      </c>
      <c r="B51" s="10" t="s">
        <v>54</v>
      </c>
      <c r="C51" s="1" t="s">
        <v>112</v>
      </c>
      <c r="D51" s="4">
        <v>110</v>
      </c>
      <c r="E51" s="20">
        <v>275</v>
      </c>
      <c r="F51" s="229">
        <f>D51*E51</f>
        <v>30250</v>
      </c>
      <c r="G51" s="242"/>
      <c r="H51" s="12"/>
    </row>
    <row r="52" spans="1:8" s="32" customFormat="1" ht="27" customHeight="1">
      <c r="A52" s="155"/>
      <c r="B52" s="152"/>
      <c r="C52" s="52"/>
      <c r="D52" s="50"/>
      <c r="E52" s="149"/>
      <c r="F52" s="483">
        <f>SUM(F51)</f>
        <v>30250</v>
      </c>
      <c r="G52" s="242"/>
      <c r="H52" s="12"/>
    </row>
    <row r="53" spans="1:8" s="32" customFormat="1" ht="27" customHeight="1">
      <c r="A53" s="155"/>
      <c r="B53" s="156"/>
      <c r="C53" s="49"/>
      <c r="D53" s="50"/>
      <c r="E53" s="94"/>
      <c r="F53" s="258"/>
      <c r="G53" s="244"/>
      <c r="H53" s="12"/>
    </row>
    <row r="54" spans="1:8" s="32" customFormat="1" ht="30.75" customHeight="1">
      <c r="A54" s="531" t="s">
        <v>396</v>
      </c>
      <c r="B54" s="532"/>
      <c r="C54" s="532"/>
      <c r="D54" s="532"/>
      <c r="E54" s="532"/>
      <c r="F54" s="457"/>
      <c r="G54" s="242"/>
      <c r="H54" s="12"/>
    </row>
    <row r="55" spans="1:8" s="32" customFormat="1" ht="33" customHeight="1">
      <c r="A55" s="11" t="s">
        <v>168</v>
      </c>
      <c r="B55" s="11" t="s">
        <v>38</v>
      </c>
      <c r="C55" s="13"/>
      <c r="D55" s="11" t="s">
        <v>124</v>
      </c>
      <c r="E55" s="20"/>
      <c r="F55" s="229"/>
      <c r="G55" s="242"/>
      <c r="H55" s="12"/>
    </row>
    <row r="56" spans="1:8" s="32" customFormat="1" ht="33" customHeight="1">
      <c r="A56" s="253">
        <v>1</v>
      </c>
      <c r="B56" s="254" t="s">
        <v>54</v>
      </c>
      <c r="C56" s="133" t="s">
        <v>113</v>
      </c>
      <c r="D56" s="27">
        <v>30</v>
      </c>
      <c r="E56" s="203">
        <v>185</v>
      </c>
      <c r="F56" s="255">
        <f>D56*E56</f>
        <v>5550</v>
      </c>
      <c r="G56" s="242"/>
      <c r="H56" s="12"/>
    </row>
    <row r="57" spans="1:8" s="43" customFormat="1" ht="15.75" customHeight="1">
      <c r="A57" s="153"/>
      <c r="B57" s="152"/>
      <c r="C57" s="52"/>
      <c r="D57" s="53"/>
      <c r="E57" s="149"/>
      <c r="F57" s="481">
        <f>SUM(F56)</f>
        <v>5550</v>
      </c>
      <c r="G57" s="244"/>
      <c r="H57" s="63"/>
    </row>
    <row r="58" spans="1:8" s="43" customFormat="1" ht="15.75" customHeight="1">
      <c r="A58" s="153"/>
      <c r="B58" s="152"/>
      <c r="C58" s="52"/>
      <c r="D58" s="53"/>
      <c r="E58" s="150"/>
      <c r="F58" s="258"/>
      <c r="G58" s="244"/>
      <c r="H58" s="63"/>
    </row>
    <row r="59" spans="1:8" s="32" customFormat="1" ht="30.75" customHeight="1">
      <c r="A59" s="531" t="s">
        <v>397</v>
      </c>
      <c r="B59" s="532"/>
      <c r="C59" s="532"/>
      <c r="D59" s="532"/>
      <c r="E59" s="532"/>
      <c r="F59" s="457"/>
      <c r="G59" s="242"/>
      <c r="H59" s="12"/>
    </row>
    <row r="60" spans="1:8" s="32" customFormat="1" ht="33" customHeight="1">
      <c r="A60" s="11" t="s">
        <v>168</v>
      </c>
      <c r="B60" s="11" t="s">
        <v>38</v>
      </c>
      <c r="C60" s="13"/>
      <c r="D60" s="11" t="s">
        <v>124</v>
      </c>
      <c r="E60" s="20"/>
      <c r="F60" s="229"/>
      <c r="G60" s="242"/>
      <c r="H60" s="12"/>
    </row>
    <row r="61" spans="1:8" s="32" customFormat="1" ht="36.75" customHeight="1">
      <c r="A61" s="19">
        <v>1</v>
      </c>
      <c r="B61" s="10" t="s">
        <v>54</v>
      </c>
      <c r="C61" s="1" t="s">
        <v>140</v>
      </c>
      <c r="D61" s="4">
        <v>5</v>
      </c>
      <c r="E61" s="20">
        <v>1200</v>
      </c>
      <c r="F61" s="229">
        <f>D61*E61</f>
        <v>6000</v>
      </c>
      <c r="G61" s="242"/>
      <c r="H61" s="12"/>
    </row>
    <row r="62" spans="1:8" s="43" customFormat="1" ht="15.75" customHeight="1">
      <c r="A62" s="153"/>
      <c r="B62" s="152"/>
      <c r="C62" s="52"/>
      <c r="D62" s="53"/>
      <c r="E62" s="150"/>
      <c r="F62" s="481">
        <f>SUM(F61)</f>
        <v>6000</v>
      </c>
      <c r="G62" s="244"/>
      <c r="H62" s="63"/>
    </row>
    <row r="63" spans="1:8" s="43" customFormat="1" ht="15.75" customHeight="1">
      <c r="A63" s="113"/>
      <c r="B63" s="38"/>
      <c r="C63" s="21"/>
      <c r="D63" s="22"/>
      <c r="E63" s="57"/>
      <c r="F63" s="257"/>
      <c r="G63" s="244"/>
      <c r="H63" s="63"/>
    </row>
    <row r="64" ht="15">
      <c r="C64" s="265"/>
    </row>
    <row r="65" spans="1:6" ht="24.75" customHeight="1">
      <c r="A65" s="525" t="s">
        <v>169</v>
      </c>
      <c r="B65" s="526"/>
      <c r="C65" s="55" t="s">
        <v>259</v>
      </c>
      <c r="D65" s="102" t="s">
        <v>72</v>
      </c>
      <c r="E65" s="103"/>
      <c r="F65" s="277"/>
    </row>
    <row r="66" spans="1:6" ht="15.75" customHeight="1">
      <c r="A66" s="108"/>
      <c r="B66" s="109"/>
      <c r="C66" s="13" t="s">
        <v>213</v>
      </c>
      <c r="D66" s="110"/>
      <c r="E66" s="111"/>
      <c r="F66" s="277"/>
    </row>
    <row r="67" spans="1:5" ht="14.25" customHeight="1">
      <c r="A67" s="97"/>
      <c r="B67" s="104"/>
      <c r="C67" s="40" t="s">
        <v>160</v>
      </c>
      <c r="D67" s="104"/>
      <c r="E67" s="105"/>
    </row>
    <row r="68" spans="1:5" ht="14.25" customHeight="1">
      <c r="A68" s="112"/>
      <c r="B68" s="104"/>
      <c r="C68" s="37" t="s">
        <v>164</v>
      </c>
      <c r="D68" s="104"/>
      <c r="E68" s="105"/>
    </row>
    <row r="69" spans="1:5" ht="14.25" customHeight="1">
      <c r="A69" s="114"/>
      <c r="B69" s="36"/>
      <c r="C69" s="21" t="s">
        <v>161</v>
      </c>
      <c r="D69" s="36">
        <v>20</v>
      </c>
      <c r="E69" s="107"/>
    </row>
    <row r="70" spans="1:5" ht="14.25" customHeight="1">
      <c r="A70" s="114"/>
      <c r="B70" s="36"/>
      <c r="C70" s="21" t="s">
        <v>162</v>
      </c>
      <c r="D70" s="36">
        <v>15</v>
      </c>
      <c r="E70" s="107"/>
    </row>
    <row r="71" spans="1:5" ht="14.25" customHeight="1">
      <c r="A71" s="114"/>
      <c r="B71" s="36"/>
      <c r="C71" s="21" t="s">
        <v>163</v>
      </c>
      <c r="D71" s="36">
        <v>15</v>
      </c>
      <c r="E71" s="107"/>
    </row>
    <row r="72" spans="1:5" ht="14.25" customHeight="1">
      <c r="A72" s="114"/>
      <c r="B72" s="36"/>
      <c r="C72" s="21" t="s">
        <v>165</v>
      </c>
      <c r="D72" s="36">
        <v>10</v>
      </c>
      <c r="E72" s="107"/>
    </row>
    <row r="73" spans="1:7" s="35" customFormat="1" ht="15">
      <c r="A73" s="198"/>
      <c r="B73" s="199"/>
      <c r="C73" s="200" t="s">
        <v>73</v>
      </c>
      <c r="D73" s="199">
        <v>60</v>
      </c>
      <c r="E73" s="201"/>
      <c r="F73" s="277"/>
      <c r="G73" s="243"/>
    </row>
    <row r="78" ht="15">
      <c r="C78" s="36"/>
    </row>
    <row r="86" ht="15">
      <c r="B86" s="134"/>
    </row>
  </sheetData>
  <sheetProtection/>
  <mergeCells count="11">
    <mergeCell ref="A27:E27"/>
    <mergeCell ref="A1:F1"/>
    <mergeCell ref="A2:F2"/>
    <mergeCell ref="A5:E5"/>
    <mergeCell ref="A32:E32"/>
    <mergeCell ref="A65:B65"/>
    <mergeCell ref="A54:E54"/>
    <mergeCell ref="A59:E59"/>
    <mergeCell ref="A37:E37"/>
    <mergeCell ref="A44:E44"/>
    <mergeCell ref="A49:E49"/>
  </mergeCells>
  <printOptions/>
  <pageMargins left="0.7" right="0.7" top="0.75" bottom="0.75" header="0.3" footer="0.3"/>
  <pageSetup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dimension ref="A1:G142"/>
  <sheetViews>
    <sheetView zoomScalePageLayoutView="0" workbookViewId="0" topLeftCell="A131">
      <selection activeCell="A126" sqref="A126:E126"/>
    </sheetView>
  </sheetViews>
  <sheetFormatPr defaultColWidth="9.00390625" defaultRowHeight="12.75"/>
  <cols>
    <col min="1" max="1" width="10.50390625" style="346" customWidth="1"/>
    <col min="2" max="2" width="10.75390625" style="346" customWidth="1"/>
    <col min="3" max="3" width="71.25390625" style="354" customWidth="1"/>
    <col min="4" max="4" width="9.00390625" style="346" customWidth="1"/>
    <col min="5" max="5" width="9.00390625" style="361" customWidth="1"/>
    <col min="6" max="6" width="11.875" style="377" customWidth="1"/>
    <col min="7" max="16384" width="9.00390625" style="346" customWidth="1"/>
  </cols>
  <sheetData>
    <row r="1" spans="1:6" s="32" customFormat="1" ht="46.5" customHeight="1">
      <c r="A1" s="519" t="s">
        <v>249</v>
      </c>
      <c r="B1" s="520"/>
      <c r="C1" s="520"/>
      <c r="D1" s="520"/>
      <c r="E1" s="520"/>
      <c r="F1" s="521"/>
    </row>
    <row r="2" spans="1:6" s="32" customFormat="1" ht="46.5" customHeight="1">
      <c r="A2" s="533" t="s">
        <v>213</v>
      </c>
      <c r="B2" s="534"/>
      <c r="C2" s="534"/>
      <c r="D2" s="534"/>
      <c r="E2" s="534"/>
      <c r="F2" s="535"/>
    </row>
    <row r="3" spans="1:6" s="32" customFormat="1" ht="19.5" customHeight="1">
      <c r="A3" s="166"/>
      <c r="B3" s="167"/>
      <c r="C3" s="167"/>
      <c r="D3" s="167"/>
      <c r="E3" s="172"/>
      <c r="F3" s="362"/>
    </row>
    <row r="4" spans="1:7" s="32" customFormat="1" ht="30.75" customHeight="1">
      <c r="A4" s="546" t="s">
        <v>398</v>
      </c>
      <c r="B4" s="546"/>
      <c r="C4" s="546"/>
      <c r="D4" s="546"/>
      <c r="E4" s="536"/>
      <c r="F4" s="477"/>
      <c r="G4" s="43"/>
    </row>
    <row r="5" spans="1:6" s="356" customFormat="1" ht="36.75" customHeight="1">
      <c r="A5" s="64" t="s">
        <v>168</v>
      </c>
      <c r="B5" s="64" t="s">
        <v>38</v>
      </c>
      <c r="C5" s="355" t="s">
        <v>12</v>
      </c>
      <c r="D5" s="11" t="s">
        <v>124</v>
      </c>
      <c r="E5" s="93" t="s">
        <v>270</v>
      </c>
      <c r="F5" s="363"/>
    </row>
    <row r="6" spans="1:6" s="32" customFormat="1" ht="34.5" customHeight="1">
      <c r="A6" s="19">
        <v>1</v>
      </c>
      <c r="B6" s="330" t="s">
        <v>50</v>
      </c>
      <c r="C6" s="260" t="s">
        <v>114</v>
      </c>
      <c r="D6" s="4">
        <v>3</v>
      </c>
      <c r="E6" s="20">
        <v>2300</v>
      </c>
      <c r="F6" s="98">
        <f aca="true" t="shared" si="0" ref="F6:F58">D6*E6</f>
        <v>6900</v>
      </c>
    </row>
    <row r="7" spans="1:6" s="32" customFormat="1" ht="44.25" customHeight="1">
      <c r="A7" s="19">
        <v>2</v>
      </c>
      <c r="B7" s="330" t="s">
        <v>50</v>
      </c>
      <c r="C7" s="260" t="s">
        <v>115</v>
      </c>
      <c r="D7" s="4">
        <v>3</v>
      </c>
      <c r="E7" s="20">
        <v>2300</v>
      </c>
      <c r="F7" s="98">
        <f t="shared" si="0"/>
        <v>6900</v>
      </c>
    </row>
    <row r="8" spans="1:6" s="32" customFormat="1" ht="36.75" customHeight="1">
      <c r="A8" s="19">
        <v>3</v>
      </c>
      <c r="B8" s="330" t="s">
        <v>50</v>
      </c>
      <c r="C8" s="260" t="s">
        <v>101</v>
      </c>
      <c r="D8" s="4">
        <v>3</v>
      </c>
      <c r="E8" s="20">
        <v>2300</v>
      </c>
      <c r="F8" s="98">
        <f t="shared" si="0"/>
        <v>6900</v>
      </c>
    </row>
    <row r="9" spans="1:6" s="32" customFormat="1" ht="27.75" customHeight="1">
      <c r="A9" s="19">
        <v>4</v>
      </c>
      <c r="B9" s="330" t="s">
        <v>50</v>
      </c>
      <c r="C9" s="260" t="s">
        <v>102</v>
      </c>
      <c r="D9" s="4">
        <v>3</v>
      </c>
      <c r="E9" s="20">
        <v>1050</v>
      </c>
      <c r="F9" s="98">
        <f t="shared" si="0"/>
        <v>3150</v>
      </c>
    </row>
    <row r="10" spans="1:6" s="32" customFormat="1" ht="33.75" customHeight="1">
      <c r="A10" s="19">
        <v>5</v>
      </c>
      <c r="B10" s="330" t="s">
        <v>50</v>
      </c>
      <c r="C10" s="260" t="s">
        <v>103</v>
      </c>
      <c r="D10" s="4">
        <v>3</v>
      </c>
      <c r="E10" s="20">
        <v>2300</v>
      </c>
      <c r="F10" s="98">
        <f t="shared" si="0"/>
        <v>6900</v>
      </c>
    </row>
    <row r="11" spans="1:6" s="32" customFormat="1" ht="33.75" customHeight="1">
      <c r="A11" s="19">
        <v>6</v>
      </c>
      <c r="B11" s="330" t="s">
        <v>50</v>
      </c>
      <c r="C11" s="260" t="s">
        <v>104</v>
      </c>
      <c r="D11" s="4">
        <v>2</v>
      </c>
      <c r="E11" s="20">
        <v>1850</v>
      </c>
      <c r="F11" s="98">
        <f t="shared" si="0"/>
        <v>3700</v>
      </c>
    </row>
    <row r="12" spans="1:6" s="32" customFormat="1" ht="37.5" customHeight="1">
      <c r="A12" s="19">
        <v>7</v>
      </c>
      <c r="B12" s="330" t="s">
        <v>50</v>
      </c>
      <c r="C12" s="260" t="s">
        <v>343</v>
      </c>
      <c r="D12" s="4">
        <v>2</v>
      </c>
      <c r="E12" s="20">
        <v>1850</v>
      </c>
      <c r="F12" s="98">
        <f t="shared" si="0"/>
        <v>3700</v>
      </c>
    </row>
    <row r="13" spans="1:6" s="32" customFormat="1" ht="31.5" customHeight="1">
      <c r="A13" s="19">
        <v>8</v>
      </c>
      <c r="B13" s="330" t="s">
        <v>50</v>
      </c>
      <c r="C13" s="260" t="s">
        <v>105</v>
      </c>
      <c r="D13" s="4">
        <v>2</v>
      </c>
      <c r="E13" s="20">
        <v>1850</v>
      </c>
      <c r="F13" s="98">
        <f t="shared" si="0"/>
        <v>3700</v>
      </c>
    </row>
    <row r="14" spans="1:6" s="32" customFormat="1" ht="34.5" customHeight="1">
      <c r="A14" s="19">
        <v>9</v>
      </c>
      <c r="B14" s="330" t="s">
        <v>50</v>
      </c>
      <c r="C14" s="260" t="s">
        <v>106</v>
      </c>
      <c r="D14" s="4">
        <v>2</v>
      </c>
      <c r="E14" s="20">
        <v>1850</v>
      </c>
      <c r="F14" s="98">
        <f t="shared" si="0"/>
        <v>3700</v>
      </c>
    </row>
    <row r="15" spans="1:6" s="32" customFormat="1" ht="31.5" customHeight="1">
      <c r="A15" s="19">
        <v>10</v>
      </c>
      <c r="B15" s="330" t="s">
        <v>50</v>
      </c>
      <c r="C15" s="260" t="s">
        <v>107</v>
      </c>
      <c r="D15" s="4">
        <v>2</v>
      </c>
      <c r="E15" s="20">
        <v>1850</v>
      </c>
      <c r="F15" s="98">
        <f t="shared" si="0"/>
        <v>3700</v>
      </c>
    </row>
    <row r="16" spans="1:6" s="32" customFormat="1" ht="31.5" customHeight="1">
      <c r="A16" s="19">
        <v>11</v>
      </c>
      <c r="B16" s="330" t="s">
        <v>50</v>
      </c>
      <c r="C16" s="260" t="s">
        <v>108</v>
      </c>
      <c r="D16" s="4">
        <v>2</v>
      </c>
      <c r="E16" s="20">
        <v>2300</v>
      </c>
      <c r="F16" s="98">
        <f t="shared" si="0"/>
        <v>4600</v>
      </c>
    </row>
    <row r="17" spans="1:6" s="32" customFormat="1" ht="27" customHeight="1">
      <c r="A17" s="19">
        <v>12</v>
      </c>
      <c r="B17" s="330" t="s">
        <v>50</v>
      </c>
      <c r="C17" s="260" t="s">
        <v>94</v>
      </c>
      <c r="D17" s="4">
        <v>2</v>
      </c>
      <c r="E17" s="20">
        <v>2000</v>
      </c>
      <c r="F17" s="98">
        <f t="shared" si="0"/>
        <v>4000</v>
      </c>
    </row>
    <row r="18" spans="1:6" s="32" customFormat="1" ht="29.25" customHeight="1">
      <c r="A18" s="19">
        <v>13</v>
      </c>
      <c r="B18" s="330" t="s">
        <v>50</v>
      </c>
      <c r="C18" s="260" t="s">
        <v>64</v>
      </c>
      <c r="D18" s="4">
        <v>5</v>
      </c>
      <c r="E18" s="20">
        <v>2350</v>
      </c>
      <c r="F18" s="98">
        <f t="shared" si="0"/>
        <v>11750</v>
      </c>
    </row>
    <row r="19" spans="1:6" s="32" customFormat="1" ht="83.25" customHeight="1">
      <c r="A19" s="19">
        <v>14</v>
      </c>
      <c r="B19" s="330" t="s">
        <v>50</v>
      </c>
      <c r="C19" s="260" t="s">
        <v>260</v>
      </c>
      <c r="D19" s="4">
        <v>5</v>
      </c>
      <c r="E19" s="20">
        <v>1700</v>
      </c>
      <c r="F19" s="98">
        <f>D19*E19</f>
        <v>8500</v>
      </c>
    </row>
    <row r="20" spans="1:6" s="32" customFormat="1" ht="24" customHeight="1">
      <c r="A20" s="153"/>
      <c r="B20" s="331"/>
      <c r="C20" s="348"/>
      <c r="D20" s="53"/>
      <c r="E20" s="150"/>
      <c r="F20" s="484">
        <f>SUM(F6:F19)</f>
        <v>78100</v>
      </c>
    </row>
    <row r="21" spans="1:6" s="32" customFormat="1" ht="24" customHeight="1">
      <c r="A21" s="153"/>
      <c r="B21" s="331"/>
      <c r="C21" s="348"/>
      <c r="D21" s="53"/>
      <c r="E21" s="150"/>
      <c r="F21" s="235"/>
    </row>
    <row r="22" spans="1:6" s="32" customFormat="1" ht="22.5" customHeight="1">
      <c r="A22" s="536" t="s">
        <v>399</v>
      </c>
      <c r="B22" s="537"/>
      <c r="C22" s="537"/>
      <c r="D22" s="537"/>
      <c r="E22" s="537"/>
      <c r="F22" s="538"/>
    </row>
    <row r="23" spans="1:7" s="32" customFormat="1" ht="36.75" customHeight="1">
      <c r="A23" s="64" t="s">
        <v>168</v>
      </c>
      <c r="B23" s="64" t="s">
        <v>38</v>
      </c>
      <c r="C23" s="366" t="s">
        <v>12</v>
      </c>
      <c r="D23" s="11" t="s">
        <v>124</v>
      </c>
      <c r="E23" s="357" t="s">
        <v>270</v>
      </c>
      <c r="G23" s="304"/>
    </row>
    <row r="24" spans="1:7" s="7" customFormat="1" ht="41.25" customHeight="1">
      <c r="A24" s="541">
        <v>1</v>
      </c>
      <c r="B24" s="541" t="s">
        <v>50</v>
      </c>
      <c r="C24" s="372" t="s">
        <v>345</v>
      </c>
      <c r="D24" s="232">
        <v>2</v>
      </c>
      <c r="E24" s="358">
        <v>1100</v>
      </c>
      <c r="F24" s="363">
        <f aca="true" t="shared" si="1" ref="F24:F32">PRODUCT(D24:E24)</f>
        <v>2200</v>
      </c>
      <c r="G24" s="176"/>
    </row>
    <row r="25" spans="1:7" s="7" customFormat="1" ht="45" customHeight="1">
      <c r="A25" s="543"/>
      <c r="B25" s="543"/>
      <c r="C25" s="372" t="s">
        <v>271</v>
      </c>
      <c r="D25" s="232">
        <v>2</v>
      </c>
      <c r="E25" s="358">
        <v>1300</v>
      </c>
      <c r="F25" s="363">
        <f t="shared" si="1"/>
        <v>2600</v>
      </c>
      <c r="G25" s="176"/>
    </row>
    <row r="26" spans="1:7" s="7" customFormat="1" ht="45" customHeight="1">
      <c r="A26" s="259">
        <v>2</v>
      </c>
      <c r="B26" s="259" t="s">
        <v>50</v>
      </c>
      <c r="C26" s="372" t="s">
        <v>346</v>
      </c>
      <c r="D26" s="232">
        <v>2</v>
      </c>
      <c r="E26" s="358">
        <v>1350</v>
      </c>
      <c r="F26" s="363">
        <f t="shared" si="1"/>
        <v>2700</v>
      </c>
      <c r="G26" s="176"/>
    </row>
    <row r="27" spans="1:7" s="7" customFormat="1" ht="37.5" customHeight="1">
      <c r="A27" s="541">
        <v>3</v>
      </c>
      <c r="B27" s="541" t="s">
        <v>50</v>
      </c>
      <c r="C27" s="372" t="s">
        <v>347</v>
      </c>
      <c r="D27" s="232">
        <v>2</v>
      </c>
      <c r="E27" s="358">
        <v>1400</v>
      </c>
      <c r="F27" s="363">
        <f t="shared" si="1"/>
        <v>2800</v>
      </c>
      <c r="G27" s="176"/>
    </row>
    <row r="28" spans="1:7" s="7" customFormat="1" ht="44.25" customHeight="1">
      <c r="A28" s="543"/>
      <c r="B28" s="543"/>
      <c r="C28" s="372" t="s">
        <v>272</v>
      </c>
      <c r="D28" s="232">
        <v>2</v>
      </c>
      <c r="E28" s="358">
        <v>1650</v>
      </c>
      <c r="F28" s="363">
        <f t="shared" si="1"/>
        <v>3300</v>
      </c>
      <c r="G28" s="176"/>
    </row>
    <row r="29" spans="1:7" s="7" customFormat="1" ht="47.25" customHeight="1">
      <c r="A29" s="259">
        <v>4</v>
      </c>
      <c r="B29" s="259" t="s">
        <v>50</v>
      </c>
      <c r="C29" s="372" t="s">
        <v>348</v>
      </c>
      <c r="D29" s="232">
        <v>2</v>
      </c>
      <c r="E29" s="358">
        <v>1700</v>
      </c>
      <c r="F29" s="363">
        <f t="shared" si="1"/>
        <v>3400</v>
      </c>
      <c r="G29" s="176"/>
    </row>
    <row r="30" spans="1:7" s="7" customFormat="1" ht="46.5" customHeight="1">
      <c r="A30" s="541">
        <v>5</v>
      </c>
      <c r="B30" s="541" t="s">
        <v>50</v>
      </c>
      <c r="C30" s="372" t="s">
        <v>349</v>
      </c>
      <c r="D30" s="232">
        <v>2</v>
      </c>
      <c r="E30" s="358">
        <v>1440</v>
      </c>
      <c r="F30" s="363">
        <f t="shared" si="1"/>
        <v>2880</v>
      </c>
      <c r="G30" s="176"/>
    </row>
    <row r="31" spans="1:7" s="7" customFormat="1" ht="46.5" customHeight="1">
      <c r="A31" s="542"/>
      <c r="B31" s="542"/>
      <c r="C31" s="372" t="s">
        <v>273</v>
      </c>
      <c r="D31" s="232">
        <v>2</v>
      </c>
      <c r="E31" s="358">
        <v>950</v>
      </c>
      <c r="F31" s="363">
        <f t="shared" si="1"/>
        <v>1900</v>
      </c>
      <c r="G31" s="176"/>
    </row>
    <row r="32" spans="1:7" s="7" customFormat="1" ht="34.5" customHeight="1">
      <c r="A32" s="543"/>
      <c r="B32" s="543"/>
      <c r="C32" s="372" t="s">
        <v>274</v>
      </c>
      <c r="D32" s="232">
        <v>2</v>
      </c>
      <c r="E32" s="358">
        <v>1250</v>
      </c>
      <c r="F32" s="363">
        <f t="shared" si="1"/>
        <v>2500</v>
      </c>
      <c r="G32" s="176"/>
    </row>
    <row r="33" spans="1:6" s="32" customFormat="1" ht="21" customHeight="1">
      <c r="A33" s="155"/>
      <c r="B33" s="332"/>
      <c r="C33" s="349"/>
      <c r="D33" s="50"/>
      <c r="E33" s="94"/>
      <c r="F33" s="484">
        <f>SUM(F24:F32)</f>
        <v>24280</v>
      </c>
    </row>
    <row r="34" spans="1:6" s="32" customFormat="1" ht="21" customHeight="1">
      <c r="A34" s="155"/>
      <c r="B34" s="332"/>
      <c r="C34" s="349"/>
      <c r="D34" s="50"/>
      <c r="E34" s="94"/>
      <c r="F34" s="235"/>
    </row>
    <row r="35" spans="1:6" s="32" customFormat="1" ht="30.75" customHeight="1">
      <c r="A35" s="536" t="s">
        <v>400</v>
      </c>
      <c r="B35" s="537"/>
      <c r="C35" s="537"/>
      <c r="D35" s="537"/>
      <c r="E35" s="537"/>
      <c r="F35" s="478"/>
    </row>
    <row r="36" spans="1:6" s="32" customFormat="1" ht="36.75" customHeight="1">
      <c r="A36" s="64" t="s">
        <v>168</v>
      </c>
      <c r="B36" s="39" t="s">
        <v>38</v>
      </c>
      <c r="C36" s="366" t="s">
        <v>12</v>
      </c>
      <c r="D36" s="11" t="s">
        <v>124</v>
      </c>
      <c r="E36" s="357" t="s">
        <v>270</v>
      </c>
      <c r="F36" s="98"/>
    </row>
    <row r="37" spans="1:6" s="32" customFormat="1" ht="33.75" customHeight="1">
      <c r="A37" s="19">
        <v>1</v>
      </c>
      <c r="B37" s="330" t="s">
        <v>50</v>
      </c>
      <c r="C37" s="372" t="s">
        <v>95</v>
      </c>
      <c r="D37" s="4">
        <v>2</v>
      </c>
      <c r="E37" s="20">
        <v>1100</v>
      </c>
      <c r="F37" s="98">
        <f t="shared" si="0"/>
        <v>2200</v>
      </c>
    </row>
    <row r="38" spans="1:6" s="32" customFormat="1" ht="39" customHeight="1">
      <c r="A38" s="19">
        <v>2</v>
      </c>
      <c r="B38" s="330" t="s">
        <v>50</v>
      </c>
      <c r="C38" s="372" t="s">
        <v>96</v>
      </c>
      <c r="D38" s="4">
        <v>2</v>
      </c>
      <c r="E38" s="20">
        <v>1200</v>
      </c>
      <c r="F38" s="98">
        <f t="shared" si="0"/>
        <v>2400</v>
      </c>
    </row>
    <row r="39" spans="1:6" s="32" customFormat="1" ht="37.5" customHeight="1">
      <c r="A39" s="19">
        <v>3</v>
      </c>
      <c r="B39" s="330" t="s">
        <v>50</v>
      </c>
      <c r="C39" s="372" t="s">
        <v>97</v>
      </c>
      <c r="D39" s="4">
        <v>2</v>
      </c>
      <c r="E39" s="20">
        <v>1100</v>
      </c>
      <c r="F39" s="98">
        <f t="shared" si="0"/>
        <v>2200</v>
      </c>
    </row>
    <row r="40" spans="1:6" s="32" customFormat="1" ht="36" customHeight="1">
      <c r="A40" s="19">
        <v>4</v>
      </c>
      <c r="B40" s="330" t="s">
        <v>50</v>
      </c>
      <c r="C40" s="372" t="s">
        <v>98</v>
      </c>
      <c r="D40" s="4">
        <v>2</v>
      </c>
      <c r="E40" s="20">
        <v>1200</v>
      </c>
      <c r="F40" s="98">
        <f t="shared" si="0"/>
        <v>2400</v>
      </c>
    </row>
    <row r="41" spans="1:6" s="32" customFormat="1" ht="31.5">
      <c r="A41" s="19">
        <v>5</v>
      </c>
      <c r="B41" s="330" t="s">
        <v>50</v>
      </c>
      <c r="C41" s="372" t="s">
        <v>99</v>
      </c>
      <c r="D41" s="4">
        <v>2</v>
      </c>
      <c r="E41" s="20">
        <v>1300</v>
      </c>
      <c r="F41" s="98">
        <f t="shared" si="0"/>
        <v>2600</v>
      </c>
    </row>
    <row r="42" spans="1:6" s="32" customFormat="1" ht="31.5">
      <c r="A42" s="19">
        <v>6</v>
      </c>
      <c r="B42" s="330" t="s">
        <v>50</v>
      </c>
      <c r="C42" s="372" t="s">
        <v>66</v>
      </c>
      <c r="D42" s="4">
        <v>2</v>
      </c>
      <c r="E42" s="20">
        <v>1200</v>
      </c>
      <c r="F42" s="98">
        <f t="shared" si="0"/>
        <v>2400</v>
      </c>
    </row>
    <row r="43" spans="1:6" s="32" customFormat="1" ht="42">
      <c r="A43" s="19">
        <v>7</v>
      </c>
      <c r="B43" s="330" t="s">
        <v>50</v>
      </c>
      <c r="C43" s="372" t="s">
        <v>100</v>
      </c>
      <c r="D43" s="4">
        <v>2</v>
      </c>
      <c r="E43" s="20">
        <v>1300</v>
      </c>
      <c r="F43" s="98">
        <f t="shared" si="0"/>
        <v>2600</v>
      </c>
    </row>
    <row r="44" spans="1:6" s="32" customFormat="1" ht="31.5">
      <c r="A44" s="19">
        <v>8</v>
      </c>
      <c r="B44" s="330" t="s">
        <v>50</v>
      </c>
      <c r="C44" s="372" t="s">
        <v>60</v>
      </c>
      <c r="D44" s="4">
        <v>2</v>
      </c>
      <c r="E44" s="20">
        <v>1400</v>
      </c>
      <c r="F44" s="98">
        <f t="shared" si="0"/>
        <v>2800</v>
      </c>
    </row>
    <row r="45" spans="1:6" s="32" customFormat="1" ht="31.5">
      <c r="A45" s="19">
        <v>9</v>
      </c>
      <c r="B45" s="330" t="s">
        <v>50</v>
      </c>
      <c r="C45" s="372" t="s">
        <v>4</v>
      </c>
      <c r="D45" s="4">
        <v>2</v>
      </c>
      <c r="E45" s="20">
        <v>1200</v>
      </c>
      <c r="F45" s="98">
        <f t="shared" si="0"/>
        <v>2400</v>
      </c>
    </row>
    <row r="46" spans="1:6" s="32" customFormat="1" ht="31.5">
      <c r="A46" s="19">
        <v>10</v>
      </c>
      <c r="B46" s="330" t="s">
        <v>50</v>
      </c>
      <c r="C46" s="372" t="s">
        <v>3</v>
      </c>
      <c r="D46" s="4">
        <v>2</v>
      </c>
      <c r="E46" s="20">
        <v>1300</v>
      </c>
      <c r="F46" s="98">
        <f t="shared" si="0"/>
        <v>2600</v>
      </c>
    </row>
    <row r="47" spans="1:6" s="32" customFormat="1" ht="31.5">
      <c r="A47" s="19">
        <v>11</v>
      </c>
      <c r="B47" s="330" t="s">
        <v>50</v>
      </c>
      <c r="C47" s="372" t="s">
        <v>65</v>
      </c>
      <c r="D47" s="4">
        <v>2</v>
      </c>
      <c r="E47" s="20">
        <v>1400</v>
      </c>
      <c r="F47" s="98">
        <f t="shared" si="0"/>
        <v>2800</v>
      </c>
    </row>
    <row r="48" spans="1:6" s="32" customFormat="1" ht="31.5">
      <c r="A48" s="19">
        <v>12</v>
      </c>
      <c r="B48" s="330" t="s">
        <v>50</v>
      </c>
      <c r="C48" s="372" t="s">
        <v>69</v>
      </c>
      <c r="D48" s="4">
        <v>2</v>
      </c>
      <c r="E48" s="20">
        <v>1400</v>
      </c>
      <c r="F48" s="98">
        <f t="shared" si="0"/>
        <v>2800</v>
      </c>
    </row>
    <row r="49" spans="1:6" s="32" customFormat="1" ht="31.5">
      <c r="A49" s="19">
        <v>13</v>
      </c>
      <c r="B49" s="330" t="s">
        <v>50</v>
      </c>
      <c r="C49" s="372" t="s">
        <v>7</v>
      </c>
      <c r="D49" s="4">
        <v>2</v>
      </c>
      <c r="E49" s="20">
        <v>1300</v>
      </c>
      <c r="F49" s="98">
        <f t="shared" si="0"/>
        <v>2600</v>
      </c>
    </row>
    <row r="50" spans="1:6" s="32" customFormat="1" ht="31.5">
      <c r="A50" s="19">
        <v>14</v>
      </c>
      <c r="B50" s="330" t="s">
        <v>50</v>
      </c>
      <c r="C50" s="372" t="s">
        <v>316</v>
      </c>
      <c r="D50" s="4">
        <v>2</v>
      </c>
      <c r="E50" s="20">
        <v>1500</v>
      </c>
      <c r="F50" s="98">
        <f t="shared" si="0"/>
        <v>3000</v>
      </c>
    </row>
    <row r="51" spans="1:6" s="32" customFormat="1" ht="42">
      <c r="A51" s="19">
        <v>15</v>
      </c>
      <c r="B51" s="330" t="s">
        <v>50</v>
      </c>
      <c r="C51" s="372" t="s">
        <v>89</v>
      </c>
      <c r="D51" s="4">
        <v>2</v>
      </c>
      <c r="E51" s="20">
        <v>1500</v>
      </c>
      <c r="F51" s="98">
        <f t="shared" si="0"/>
        <v>3000</v>
      </c>
    </row>
    <row r="52" spans="1:6" s="32" customFormat="1" ht="42">
      <c r="A52" s="19">
        <v>16</v>
      </c>
      <c r="B52" s="330" t="s">
        <v>50</v>
      </c>
      <c r="C52" s="372" t="s">
        <v>90</v>
      </c>
      <c r="D52" s="4">
        <v>2</v>
      </c>
      <c r="E52" s="20">
        <v>1600</v>
      </c>
      <c r="F52" s="98">
        <f t="shared" si="0"/>
        <v>3200</v>
      </c>
    </row>
    <row r="53" spans="1:6" s="32" customFormat="1" ht="42">
      <c r="A53" s="19">
        <v>17</v>
      </c>
      <c r="B53" s="330" t="s">
        <v>50</v>
      </c>
      <c r="C53" s="372" t="s">
        <v>22</v>
      </c>
      <c r="D53" s="4">
        <v>2</v>
      </c>
      <c r="E53" s="20">
        <v>1500</v>
      </c>
      <c r="F53" s="98">
        <f t="shared" si="0"/>
        <v>3000</v>
      </c>
    </row>
    <row r="54" spans="1:6" s="32" customFormat="1" ht="42">
      <c r="A54" s="19">
        <v>18</v>
      </c>
      <c r="B54" s="330" t="s">
        <v>50</v>
      </c>
      <c r="C54" s="372" t="s">
        <v>91</v>
      </c>
      <c r="D54" s="4">
        <v>2</v>
      </c>
      <c r="E54" s="20">
        <v>1600</v>
      </c>
      <c r="F54" s="98">
        <f t="shared" si="0"/>
        <v>3200</v>
      </c>
    </row>
    <row r="55" spans="1:6" s="32" customFormat="1" ht="31.5">
      <c r="A55" s="19">
        <v>19</v>
      </c>
      <c r="B55" s="330" t="s">
        <v>50</v>
      </c>
      <c r="C55" s="372" t="s">
        <v>70</v>
      </c>
      <c r="D55" s="4">
        <v>2</v>
      </c>
      <c r="E55" s="20">
        <v>1500</v>
      </c>
      <c r="F55" s="98">
        <f t="shared" si="0"/>
        <v>3000</v>
      </c>
    </row>
    <row r="56" spans="1:6" s="32" customFormat="1" ht="31.5">
      <c r="A56" s="19">
        <v>20</v>
      </c>
      <c r="B56" s="330" t="s">
        <v>50</v>
      </c>
      <c r="C56" s="372" t="s">
        <v>63</v>
      </c>
      <c r="D56" s="4">
        <v>2</v>
      </c>
      <c r="E56" s="20">
        <v>1400</v>
      </c>
      <c r="F56" s="98">
        <f t="shared" si="0"/>
        <v>2800</v>
      </c>
    </row>
    <row r="57" spans="1:6" s="32" customFormat="1" ht="31.5">
      <c r="A57" s="19">
        <v>21</v>
      </c>
      <c r="B57" s="330" t="s">
        <v>50</v>
      </c>
      <c r="C57" s="372" t="s">
        <v>317</v>
      </c>
      <c r="D57" s="4">
        <v>2</v>
      </c>
      <c r="E57" s="20">
        <v>1600</v>
      </c>
      <c r="F57" s="98">
        <f t="shared" si="0"/>
        <v>3200</v>
      </c>
    </row>
    <row r="58" spans="1:6" s="32" customFormat="1" ht="31.5">
      <c r="A58" s="19">
        <v>22</v>
      </c>
      <c r="B58" s="330" t="s">
        <v>50</v>
      </c>
      <c r="C58" s="372" t="s">
        <v>5</v>
      </c>
      <c r="D58" s="4">
        <v>2</v>
      </c>
      <c r="E58" s="20">
        <v>1600</v>
      </c>
      <c r="F58" s="98">
        <f t="shared" si="0"/>
        <v>3200</v>
      </c>
    </row>
    <row r="59" spans="1:6" s="32" customFormat="1" ht="31.5">
      <c r="A59" s="19">
        <v>23</v>
      </c>
      <c r="B59" s="330" t="s">
        <v>52</v>
      </c>
      <c r="C59" s="372" t="s">
        <v>318</v>
      </c>
      <c r="D59" s="4">
        <v>1</v>
      </c>
      <c r="E59" s="20">
        <v>2000</v>
      </c>
      <c r="F59" s="98">
        <f>D59*E59</f>
        <v>2000</v>
      </c>
    </row>
    <row r="60" spans="1:6" s="32" customFormat="1" ht="21">
      <c r="A60" s="19">
        <v>24</v>
      </c>
      <c r="B60" s="330"/>
      <c r="C60" s="372" t="s">
        <v>67</v>
      </c>
      <c r="D60" s="4">
        <v>1</v>
      </c>
      <c r="E60" s="20">
        <v>2000</v>
      </c>
      <c r="F60" s="98">
        <f>D60*E60</f>
        <v>2000</v>
      </c>
    </row>
    <row r="61" spans="1:6" s="32" customFormat="1" ht="21.75" customHeight="1">
      <c r="A61" s="153"/>
      <c r="B61" s="331"/>
      <c r="C61" s="348"/>
      <c r="D61" s="53"/>
      <c r="E61" s="150"/>
      <c r="F61" s="484">
        <f>SUM(F37:F60)</f>
        <v>64400</v>
      </c>
    </row>
    <row r="62" ht="21.75" customHeight="1">
      <c r="F62" s="375"/>
    </row>
    <row r="63" spans="1:6" s="32" customFormat="1" ht="30.75" customHeight="1">
      <c r="A63" s="536" t="s">
        <v>401</v>
      </c>
      <c r="B63" s="537"/>
      <c r="C63" s="537"/>
      <c r="D63" s="537"/>
      <c r="E63" s="537"/>
      <c r="F63" s="478"/>
    </row>
    <row r="64" spans="1:6" s="32" customFormat="1" ht="36.75" customHeight="1">
      <c r="A64" s="64" t="s">
        <v>168</v>
      </c>
      <c r="B64" s="39" t="s">
        <v>38</v>
      </c>
      <c r="C64" s="366" t="s">
        <v>12</v>
      </c>
      <c r="D64" s="11" t="s">
        <v>124</v>
      </c>
      <c r="E64" s="357" t="s">
        <v>270</v>
      </c>
      <c r="F64" s="98"/>
    </row>
    <row r="65" spans="1:6" s="32" customFormat="1" ht="12.75">
      <c r="A65" s="19"/>
      <c r="B65" s="330"/>
      <c r="C65" s="347"/>
      <c r="D65" s="4"/>
      <c r="E65" s="20"/>
      <c r="F65" s="98"/>
    </row>
    <row r="66" spans="1:6" s="32" customFormat="1" ht="24" customHeight="1">
      <c r="A66" s="19">
        <v>1</v>
      </c>
      <c r="B66" s="6" t="s">
        <v>261</v>
      </c>
      <c r="C66" s="372" t="s">
        <v>354</v>
      </c>
      <c r="D66" s="4">
        <v>2</v>
      </c>
      <c r="E66" s="20">
        <v>2800</v>
      </c>
      <c r="F66" s="98">
        <f>D66*E66</f>
        <v>5600</v>
      </c>
    </row>
    <row r="67" spans="1:6" s="32" customFormat="1" ht="45" customHeight="1">
      <c r="A67" s="19">
        <v>2</v>
      </c>
      <c r="B67" s="6" t="s">
        <v>262</v>
      </c>
      <c r="C67" s="372" t="s">
        <v>353</v>
      </c>
      <c r="D67" s="4">
        <v>2</v>
      </c>
      <c r="E67" s="20">
        <v>2800</v>
      </c>
      <c r="F67" s="98">
        <f>D67*E67</f>
        <v>5600</v>
      </c>
    </row>
    <row r="68" spans="1:6" s="32" customFormat="1" ht="21.75" customHeight="1">
      <c r="A68" s="19">
        <v>3</v>
      </c>
      <c r="B68" s="6" t="s">
        <v>261</v>
      </c>
      <c r="C68" s="372" t="s">
        <v>352</v>
      </c>
      <c r="D68" s="4">
        <v>2</v>
      </c>
      <c r="E68" s="20">
        <v>2270</v>
      </c>
      <c r="F68" s="98">
        <f>D68*E68</f>
        <v>4540</v>
      </c>
    </row>
    <row r="69" spans="1:6" s="32" customFormat="1" ht="24.75" customHeight="1">
      <c r="A69" s="19">
        <v>4</v>
      </c>
      <c r="B69" s="6" t="s">
        <v>263</v>
      </c>
      <c r="C69" s="372" t="s">
        <v>351</v>
      </c>
      <c r="D69" s="4">
        <v>2</v>
      </c>
      <c r="E69" s="20">
        <v>1340</v>
      </c>
      <c r="F69" s="98">
        <f>D69*E69</f>
        <v>2680</v>
      </c>
    </row>
    <row r="70" spans="1:6" s="32" customFormat="1" ht="32.25" customHeight="1">
      <c r="A70" s="19">
        <v>5</v>
      </c>
      <c r="B70" s="386" t="s">
        <v>264</v>
      </c>
      <c r="C70" s="387" t="s">
        <v>350</v>
      </c>
      <c r="D70" s="4">
        <v>2</v>
      </c>
      <c r="E70" s="20">
        <v>1340</v>
      </c>
      <c r="F70" s="98">
        <f>D70*E70</f>
        <v>2680</v>
      </c>
    </row>
    <row r="71" spans="1:6" s="32" customFormat="1" ht="19.5" customHeight="1">
      <c r="A71" s="153"/>
      <c r="B71" s="331"/>
      <c r="C71" s="348"/>
      <c r="D71" s="53"/>
      <c r="E71" s="149"/>
      <c r="F71" s="484">
        <f>SUM(F66:F70)</f>
        <v>21100</v>
      </c>
    </row>
    <row r="72" spans="1:6" s="32" customFormat="1" ht="24" customHeight="1">
      <c r="A72" s="544"/>
      <c r="B72" s="545"/>
      <c r="C72" s="545"/>
      <c r="D72" s="545"/>
      <c r="E72" s="545"/>
      <c r="F72" s="235"/>
    </row>
    <row r="73" spans="1:6" s="32" customFormat="1" ht="30.75" customHeight="1">
      <c r="A73" s="536" t="s">
        <v>402</v>
      </c>
      <c r="B73" s="537"/>
      <c r="C73" s="537"/>
      <c r="D73" s="537"/>
      <c r="E73" s="537"/>
      <c r="F73" s="538"/>
    </row>
    <row r="74" spans="1:6" s="32" customFormat="1" ht="36.75" customHeight="1">
      <c r="A74" s="64" t="s">
        <v>168</v>
      </c>
      <c r="B74" s="64" t="s">
        <v>38</v>
      </c>
      <c r="C74" s="366" t="s">
        <v>12</v>
      </c>
      <c r="D74" s="11" t="s">
        <v>124</v>
      </c>
      <c r="E74" s="357" t="s">
        <v>270</v>
      </c>
      <c r="F74" s="93"/>
    </row>
    <row r="75" spans="1:7" s="32" customFormat="1" ht="31.5">
      <c r="A75" s="383">
        <v>1</v>
      </c>
      <c r="B75" s="259" t="s">
        <v>51</v>
      </c>
      <c r="C75" s="372" t="s">
        <v>125</v>
      </c>
      <c r="D75" s="232">
        <v>2</v>
      </c>
      <c r="E75" s="358">
        <v>1350</v>
      </c>
      <c r="F75" s="363">
        <f aca="true" t="shared" si="2" ref="F75:F82">PRODUCT(D75:E75)</f>
        <v>2700</v>
      </c>
      <c r="G75" s="242"/>
    </row>
    <row r="76" spans="1:7" s="32" customFormat="1" ht="48.75" customHeight="1">
      <c r="A76" s="383">
        <v>2</v>
      </c>
      <c r="B76" s="259" t="s">
        <v>51</v>
      </c>
      <c r="C76" s="372" t="s">
        <v>275</v>
      </c>
      <c r="D76" s="232">
        <v>2</v>
      </c>
      <c r="E76" s="358">
        <v>900</v>
      </c>
      <c r="F76" s="363">
        <f t="shared" si="2"/>
        <v>1800</v>
      </c>
      <c r="G76" s="242"/>
    </row>
    <row r="77" spans="1:7" s="32" customFormat="1" ht="42">
      <c r="A77" s="383">
        <v>3</v>
      </c>
      <c r="B77" s="259" t="s">
        <v>51</v>
      </c>
      <c r="C77" s="372" t="s">
        <v>276</v>
      </c>
      <c r="D77" s="232">
        <v>2</v>
      </c>
      <c r="E77" s="358">
        <v>850</v>
      </c>
      <c r="F77" s="363">
        <f t="shared" si="2"/>
        <v>1700</v>
      </c>
      <c r="G77" s="242"/>
    </row>
    <row r="78" spans="1:7" s="32" customFormat="1" ht="40.5" customHeight="1">
      <c r="A78" s="383">
        <v>4</v>
      </c>
      <c r="B78" s="259" t="s">
        <v>51</v>
      </c>
      <c r="C78" s="372" t="s">
        <v>277</v>
      </c>
      <c r="D78" s="232">
        <v>2</v>
      </c>
      <c r="E78" s="358">
        <v>1500</v>
      </c>
      <c r="F78" s="363">
        <f t="shared" si="2"/>
        <v>3000</v>
      </c>
      <c r="G78" s="242"/>
    </row>
    <row r="79" spans="1:7" s="32" customFormat="1" ht="31.5">
      <c r="A79" s="383">
        <v>5</v>
      </c>
      <c r="B79" s="259" t="s">
        <v>51</v>
      </c>
      <c r="C79" s="372" t="s">
        <v>21</v>
      </c>
      <c r="D79" s="232">
        <v>2</v>
      </c>
      <c r="E79" s="358">
        <v>1700</v>
      </c>
      <c r="F79" s="363">
        <f t="shared" si="2"/>
        <v>3400</v>
      </c>
      <c r="G79" s="242"/>
    </row>
    <row r="80" spans="1:7" s="32" customFormat="1" ht="35.25" customHeight="1">
      <c r="A80" s="383">
        <v>6</v>
      </c>
      <c r="B80" s="259" t="s">
        <v>51</v>
      </c>
      <c r="C80" s="372" t="s">
        <v>278</v>
      </c>
      <c r="D80" s="232">
        <v>2</v>
      </c>
      <c r="E80" s="358">
        <v>850</v>
      </c>
      <c r="F80" s="363">
        <f t="shared" si="2"/>
        <v>1700</v>
      </c>
      <c r="G80" s="242"/>
    </row>
    <row r="81" spans="1:7" s="32" customFormat="1" ht="45" customHeight="1">
      <c r="A81" s="384">
        <v>7</v>
      </c>
      <c r="B81" s="259" t="s">
        <v>279</v>
      </c>
      <c r="C81" s="372" t="s">
        <v>280</v>
      </c>
      <c r="D81" s="232">
        <v>10</v>
      </c>
      <c r="E81" s="358">
        <v>1350</v>
      </c>
      <c r="F81" s="363">
        <f t="shared" si="2"/>
        <v>13500</v>
      </c>
      <c r="G81" s="242"/>
    </row>
    <row r="82" spans="1:7" s="32" customFormat="1" ht="42" customHeight="1">
      <c r="A82" s="385">
        <v>8</v>
      </c>
      <c r="B82" s="252"/>
      <c r="C82" s="373" t="s">
        <v>281</v>
      </c>
      <c r="D82" s="251">
        <v>15</v>
      </c>
      <c r="E82" s="359">
        <v>150</v>
      </c>
      <c r="F82" s="363">
        <f t="shared" si="2"/>
        <v>2250</v>
      </c>
      <c r="G82" s="242"/>
    </row>
    <row r="83" spans="1:6" s="32" customFormat="1" ht="21" customHeight="1">
      <c r="A83" s="153"/>
      <c r="B83" s="331"/>
      <c r="C83" s="348"/>
      <c r="D83" s="53"/>
      <c r="E83" s="150"/>
      <c r="F83" s="484">
        <f>SUM(F75:F82)</f>
        <v>30050</v>
      </c>
    </row>
    <row r="84" spans="1:6" s="32" customFormat="1" ht="21.75" customHeight="1">
      <c r="A84" s="261"/>
      <c r="B84" s="262"/>
      <c r="C84" s="348"/>
      <c r="D84" s="263"/>
      <c r="E84" s="360"/>
      <c r="F84" s="376"/>
    </row>
    <row r="85" spans="1:6" s="32" customFormat="1" ht="30.75" customHeight="1">
      <c r="A85" s="536" t="s">
        <v>403</v>
      </c>
      <c r="B85" s="537"/>
      <c r="C85" s="537"/>
      <c r="D85" s="537"/>
      <c r="E85" s="537"/>
      <c r="F85" s="538"/>
    </row>
    <row r="86" spans="1:6" s="32" customFormat="1" ht="36.75" customHeight="1">
      <c r="A86" s="64" t="s">
        <v>168</v>
      </c>
      <c r="B86" s="64" t="s">
        <v>38</v>
      </c>
      <c r="C86" s="366" t="s">
        <v>12</v>
      </c>
      <c r="D86" s="11" t="s">
        <v>124</v>
      </c>
      <c r="E86" s="357" t="s">
        <v>270</v>
      </c>
      <c r="F86" s="93"/>
    </row>
    <row r="87" spans="1:7" s="32" customFormat="1" ht="51.75" customHeight="1">
      <c r="A87" s="383">
        <v>1</v>
      </c>
      <c r="B87" s="259" t="s">
        <v>51</v>
      </c>
      <c r="C87" s="380" t="s">
        <v>30</v>
      </c>
      <c r="D87" s="232">
        <v>5</v>
      </c>
      <c r="E87" s="358">
        <v>975</v>
      </c>
      <c r="F87" s="363">
        <f>PRODUCT(D87:E87)</f>
        <v>4875</v>
      </c>
      <c r="G87" s="242"/>
    </row>
    <row r="88" spans="1:7" s="32" customFormat="1" ht="59.25" customHeight="1">
      <c r="A88" s="383">
        <v>2</v>
      </c>
      <c r="B88" s="259" t="s">
        <v>51</v>
      </c>
      <c r="C88" s="372" t="s">
        <v>31</v>
      </c>
      <c r="D88" s="232">
        <v>5</v>
      </c>
      <c r="E88" s="358">
        <v>1050</v>
      </c>
      <c r="F88" s="363">
        <f>PRODUCT(D88:E88)</f>
        <v>5250</v>
      </c>
      <c r="G88" s="242"/>
    </row>
    <row r="89" spans="1:7" s="32" customFormat="1" ht="21" customHeight="1">
      <c r="A89" s="261"/>
      <c r="B89" s="262"/>
      <c r="C89" s="348"/>
      <c r="D89" s="263"/>
      <c r="E89" s="360"/>
      <c r="F89" s="485">
        <f>SUM(F87:F88)</f>
        <v>10125</v>
      </c>
      <c r="G89" s="96"/>
    </row>
    <row r="90" spans="1:6" s="32" customFormat="1" ht="21" customHeight="1">
      <c r="A90" s="153"/>
      <c r="B90" s="331"/>
      <c r="C90" s="348"/>
      <c r="D90" s="53"/>
      <c r="E90" s="150"/>
      <c r="F90" s="235"/>
    </row>
    <row r="91" spans="1:6" s="32" customFormat="1" ht="30.75" customHeight="1">
      <c r="A91" s="536" t="s">
        <v>404</v>
      </c>
      <c r="B91" s="537"/>
      <c r="C91" s="537"/>
      <c r="D91" s="537"/>
      <c r="E91" s="537"/>
      <c r="F91" s="478"/>
    </row>
    <row r="92" spans="1:6" s="32" customFormat="1" ht="36.75" customHeight="1">
      <c r="A92" s="64" t="s">
        <v>168</v>
      </c>
      <c r="B92" s="39" t="s">
        <v>38</v>
      </c>
      <c r="C92" s="366" t="s">
        <v>12</v>
      </c>
      <c r="D92" s="11" t="s">
        <v>124</v>
      </c>
      <c r="E92" s="357" t="s">
        <v>270</v>
      </c>
      <c r="F92" s="98"/>
    </row>
    <row r="93" spans="1:6" s="32" customFormat="1" ht="33.75" customHeight="1">
      <c r="A93" s="19">
        <v>1</v>
      </c>
      <c r="B93" s="330" t="s">
        <v>51</v>
      </c>
      <c r="C93" s="372" t="s">
        <v>126</v>
      </c>
      <c r="D93" s="4">
        <v>2</v>
      </c>
      <c r="E93" s="20">
        <v>700</v>
      </c>
      <c r="F93" s="98">
        <f aca="true" t="shared" si="3" ref="F93:F103">D93*E93</f>
        <v>1400</v>
      </c>
    </row>
    <row r="94" spans="1:6" s="32" customFormat="1" ht="44.25" customHeight="1">
      <c r="A94" s="19">
        <v>2</v>
      </c>
      <c r="B94" s="330" t="s">
        <v>51</v>
      </c>
      <c r="C94" s="372" t="s">
        <v>127</v>
      </c>
      <c r="D94" s="4">
        <v>2</v>
      </c>
      <c r="E94" s="20">
        <v>900</v>
      </c>
      <c r="F94" s="98">
        <f t="shared" si="3"/>
        <v>1800</v>
      </c>
    </row>
    <row r="95" spans="1:6" s="32" customFormat="1" ht="37.5" customHeight="1">
      <c r="A95" s="19">
        <v>3</v>
      </c>
      <c r="B95" s="330" t="s">
        <v>51</v>
      </c>
      <c r="C95" s="372" t="s">
        <v>128</v>
      </c>
      <c r="D95" s="4">
        <v>2</v>
      </c>
      <c r="E95" s="20">
        <v>900</v>
      </c>
      <c r="F95" s="98">
        <f t="shared" si="3"/>
        <v>1800</v>
      </c>
    </row>
    <row r="96" spans="1:6" s="32" customFormat="1" ht="45.75" customHeight="1">
      <c r="A96" s="19">
        <v>4</v>
      </c>
      <c r="B96" s="330" t="s">
        <v>51</v>
      </c>
      <c r="C96" s="372" t="s">
        <v>129</v>
      </c>
      <c r="D96" s="4">
        <v>2</v>
      </c>
      <c r="E96" s="20">
        <v>1000</v>
      </c>
      <c r="F96" s="98">
        <f t="shared" si="3"/>
        <v>2000</v>
      </c>
    </row>
    <row r="97" spans="1:6" s="32" customFormat="1" ht="42.75" customHeight="1">
      <c r="A97" s="19">
        <v>5</v>
      </c>
      <c r="B97" s="330" t="s">
        <v>51</v>
      </c>
      <c r="C97" s="372" t="s">
        <v>23</v>
      </c>
      <c r="D97" s="4">
        <v>2</v>
      </c>
      <c r="E97" s="20">
        <v>1200</v>
      </c>
      <c r="F97" s="98">
        <f t="shared" si="3"/>
        <v>2400</v>
      </c>
    </row>
    <row r="98" spans="1:6" s="32" customFormat="1" ht="29.25" customHeight="1">
      <c r="A98" s="19">
        <v>6</v>
      </c>
      <c r="B98" s="330" t="s">
        <v>51</v>
      </c>
      <c r="C98" s="372" t="s">
        <v>15</v>
      </c>
      <c r="D98" s="4">
        <v>2</v>
      </c>
      <c r="E98" s="20">
        <v>1300</v>
      </c>
      <c r="F98" s="98">
        <f t="shared" si="3"/>
        <v>2600</v>
      </c>
    </row>
    <row r="99" spans="1:6" s="32" customFormat="1" ht="45.75" customHeight="1">
      <c r="A99" s="19">
        <v>7</v>
      </c>
      <c r="B99" s="330" t="s">
        <v>51</v>
      </c>
      <c r="C99" s="372" t="s">
        <v>130</v>
      </c>
      <c r="D99" s="4">
        <v>2</v>
      </c>
      <c r="E99" s="20">
        <v>1500</v>
      </c>
      <c r="F99" s="98">
        <f t="shared" si="3"/>
        <v>3000</v>
      </c>
    </row>
    <row r="100" spans="1:6" s="32" customFormat="1" ht="47.25" customHeight="1">
      <c r="A100" s="19">
        <v>8</v>
      </c>
      <c r="B100" s="330" t="s">
        <v>51</v>
      </c>
      <c r="C100" s="372" t="s">
        <v>236</v>
      </c>
      <c r="D100" s="4">
        <v>2</v>
      </c>
      <c r="E100" s="20">
        <v>1600</v>
      </c>
      <c r="F100" s="98">
        <f t="shared" si="3"/>
        <v>3200</v>
      </c>
    </row>
    <row r="101" spans="1:6" s="32" customFormat="1" ht="37.5" customHeight="1">
      <c r="A101" s="19">
        <v>9</v>
      </c>
      <c r="B101" s="330" t="s">
        <v>51</v>
      </c>
      <c r="C101" s="347" t="s">
        <v>237</v>
      </c>
      <c r="D101" s="4">
        <v>2</v>
      </c>
      <c r="E101" s="20">
        <v>1700</v>
      </c>
      <c r="F101" s="98">
        <f t="shared" si="3"/>
        <v>3400</v>
      </c>
    </row>
    <row r="102" spans="1:6" s="32" customFormat="1" ht="43.5" customHeight="1">
      <c r="A102" s="19">
        <v>10</v>
      </c>
      <c r="B102" s="330" t="s">
        <v>51</v>
      </c>
      <c r="C102" s="372" t="s">
        <v>238</v>
      </c>
      <c r="D102" s="4">
        <v>2</v>
      </c>
      <c r="E102" s="20">
        <v>1700</v>
      </c>
      <c r="F102" s="98">
        <f t="shared" si="3"/>
        <v>3400</v>
      </c>
    </row>
    <row r="103" spans="1:6" s="32" customFormat="1" ht="55.5" customHeight="1">
      <c r="A103" s="19">
        <v>11</v>
      </c>
      <c r="B103" s="330" t="s">
        <v>51</v>
      </c>
      <c r="C103" s="372" t="s">
        <v>232</v>
      </c>
      <c r="D103" s="4">
        <v>2</v>
      </c>
      <c r="E103" s="20">
        <v>1700</v>
      </c>
      <c r="F103" s="98">
        <f t="shared" si="3"/>
        <v>3400</v>
      </c>
    </row>
    <row r="104" spans="1:6" s="32" customFormat="1" ht="22.5" customHeight="1">
      <c r="A104" s="153"/>
      <c r="B104" s="331"/>
      <c r="C104" s="348"/>
      <c r="D104" s="53"/>
      <c r="E104" s="149"/>
      <c r="F104" s="484">
        <f>SUM(F93:F103)</f>
        <v>28400</v>
      </c>
    </row>
    <row r="105" ht="22.5" customHeight="1">
      <c r="F105" s="375"/>
    </row>
    <row r="106" spans="1:6" s="32" customFormat="1" ht="30.75" customHeight="1">
      <c r="A106" s="536" t="s">
        <v>405</v>
      </c>
      <c r="B106" s="537"/>
      <c r="C106" s="537"/>
      <c r="D106" s="537"/>
      <c r="E106" s="537"/>
      <c r="F106" s="478"/>
    </row>
    <row r="107" spans="1:6" s="32" customFormat="1" ht="36.75" customHeight="1">
      <c r="A107" s="64" t="s">
        <v>168</v>
      </c>
      <c r="B107" s="39" t="s">
        <v>38</v>
      </c>
      <c r="C107" s="366" t="s">
        <v>12</v>
      </c>
      <c r="D107" s="11" t="s">
        <v>124</v>
      </c>
      <c r="E107" s="357" t="s">
        <v>270</v>
      </c>
      <c r="F107" s="98"/>
    </row>
    <row r="108" spans="1:6" s="32" customFormat="1" ht="52.5" customHeight="1">
      <c r="A108" s="19">
        <v>1</v>
      </c>
      <c r="B108" s="330" t="s">
        <v>51</v>
      </c>
      <c r="C108" s="372" t="s">
        <v>61</v>
      </c>
      <c r="D108" s="4">
        <v>2</v>
      </c>
      <c r="E108" s="20">
        <v>900</v>
      </c>
      <c r="F108" s="98">
        <f>D108*E108</f>
        <v>1800</v>
      </c>
    </row>
    <row r="109" spans="1:6" s="32" customFormat="1" ht="30" customHeight="1">
      <c r="A109" s="155"/>
      <c r="B109" s="332"/>
      <c r="C109" s="348"/>
      <c r="D109" s="53"/>
      <c r="E109" s="94"/>
      <c r="F109" s="98">
        <f>SUM(F108)</f>
        <v>1800</v>
      </c>
    </row>
    <row r="110" spans="1:6" ht="24" customHeight="1">
      <c r="A110" s="378"/>
      <c r="B110" s="378"/>
      <c r="E110" s="378"/>
      <c r="F110" s="375"/>
    </row>
    <row r="111" spans="1:6" s="32" customFormat="1" ht="30.75" customHeight="1">
      <c r="A111" s="536" t="s">
        <v>406</v>
      </c>
      <c r="B111" s="537"/>
      <c r="C111" s="537"/>
      <c r="D111" s="537"/>
      <c r="E111" s="538"/>
      <c r="F111" s="479"/>
    </row>
    <row r="112" spans="1:6" s="32" customFormat="1" ht="36.75" customHeight="1">
      <c r="A112" s="64" t="s">
        <v>168</v>
      </c>
      <c r="B112" s="39" t="s">
        <v>38</v>
      </c>
      <c r="C112" s="366" t="s">
        <v>12</v>
      </c>
      <c r="D112" s="11" t="s">
        <v>124</v>
      </c>
      <c r="E112" s="357" t="s">
        <v>270</v>
      </c>
      <c r="F112" s="98"/>
    </row>
    <row r="113" spans="1:7" s="32" customFormat="1" ht="34.5" customHeight="1">
      <c r="A113" s="19">
        <v>1</v>
      </c>
      <c r="B113" s="330" t="s">
        <v>51</v>
      </c>
      <c r="C113" s="372" t="s">
        <v>233</v>
      </c>
      <c r="D113" s="4">
        <v>2</v>
      </c>
      <c r="E113" s="20">
        <v>1600</v>
      </c>
      <c r="F113" s="98">
        <f>D113*E113</f>
        <v>3200</v>
      </c>
      <c r="G113" s="12"/>
    </row>
    <row r="114" spans="1:7" s="32" customFormat="1" ht="24" customHeight="1">
      <c r="A114" s="153"/>
      <c r="B114" s="331"/>
      <c r="C114" s="348"/>
      <c r="D114" s="53"/>
      <c r="E114" s="149"/>
      <c r="F114" s="484">
        <f>SUM(F113)</f>
        <v>3200</v>
      </c>
      <c r="G114" s="12"/>
    </row>
    <row r="115" ht="24" customHeight="1">
      <c r="F115" s="375"/>
    </row>
    <row r="116" spans="1:7" s="32" customFormat="1" ht="30.75" customHeight="1">
      <c r="A116" s="536" t="s">
        <v>407</v>
      </c>
      <c r="B116" s="537"/>
      <c r="C116" s="537"/>
      <c r="D116" s="537"/>
      <c r="E116" s="538"/>
      <c r="F116" s="479"/>
      <c r="G116" s="12"/>
    </row>
    <row r="117" spans="1:6" s="32" customFormat="1" ht="36.75" customHeight="1">
      <c r="A117" s="279" t="s">
        <v>168</v>
      </c>
      <c r="B117" s="39" t="s">
        <v>38</v>
      </c>
      <c r="C117" s="366" t="s">
        <v>12</v>
      </c>
      <c r="D117" s="11" t="s">
        <v>124</v>
      </c>
      <c r="E117" s="357" t="s">
        <v>270</v>
      </c>
      <c r="F117" s="98"/>
    </row>
    <row r="118" spans="1:7" s="32" customFormat="1" ht="20.25" customHeight="1">
      <c r="A118" s="19">
        <v>1</v>
      </c>
      <c r="B118" s="330"/>
      <c r="C118" s="372" t="s">
        <v>234</v>
      </c>
      <c r="D118" s="4">
        <v>5</v>
      </c>
      <c r="E118" s="20">
        <v>2500</v>
      </c>
      <c r="F118" s="98">
        <f>D118*E118</f>
        <v>12500</v>
      </c>
      <c r="G118" s="12"/>
    </row>
    <row r="119" spans="1:7" s="32" customFormat="1" ht="21.75" customHeight="1">
      <c r="A119" s="153"/>
      <c r="B119" s="331"/>
      <c r="C119" s="348"/>
      <c r="D119" s="53"/>
      <c r="E119" s="149"/>
      <c r="F119" s="484">
        <f>SUM(F118)</f>
        <v>12500</v>
      </c>
      <c r="G119" s="12"/>
    </row>
    <row r="120" ht="24" customHeight="1">
      <c r="F120" s="375"/>
    </row>
    <row r="121" spans="1:6" s="32" customFormat="1" ht="30.75" customHeight="1">
      <c r="A121" s="536" t="s">
        <v>408</v>
      </c>
      <c r="B121" s="537"/>
      <c r="C121" s="537"/>
      <c r="D121" s="537"/>
      <c r="E121" s="538"/>
      <c r="F121" s="479"/>
    </row>
    <row r="122" spans="1:6" s="32" customFormat="1" ht="36.75" customHeight="1">
      <c r="A122" s="279" t="s">
        <v>168</v>
      </c>
      <c r="B122" s="39" t="s">
        <v>38</v>
      </c>
      <c r="C122" s="366" t="s">
        <v>12</v>
      </c>
      <c r="D122" s="11" t="s">
        <v>124</v>
      </c>
      <c r="E122" s="357" t="s">
        <v>270</v>
      </c>
      <c r="F122" s="98"/>
    </row>
    <row r="123" spans="1:7" s="32" customFormat="1" ht="24.75" customHeight="1">
      <c r="A123" s="19">
        <v>1</v>
      </c>
      <c r="B123" s="330"/>
      <c r="C123" s="372" t="s">
        <v>235</v>
      </c>
      <c r="D123" s="4">
        <v>5</v>
      </c>
      <c r="E123" s="20">
        <v>3000</v>
      </c>
      <c r="F123" s="98">
        <f>D123*E123</f>
        <v>15000</v>
      </c>
      <c r="G123" s="12"/>
    </row>
    <row r="124" spans="1:7" s="32" customFormat="1" ht="18" customHeight="1">
      <c r="A124" s="153"/>
      <c r="B124" s="331"/>
      <c r="C124" s="348"/>
      <c r="D124" s="53"/>
      <c r="E124" s="150"/>
      <c r="F124" s="484">
        <f>SUM(F123)</f>
        <v>15000</v>
      </c>
      <c r="G124" s="12"/>
    </row>
    <row r="125" spans="3:6" s="32" customFormat="1" ht="22.5" customHeight="1">
      <c r="C125" s="350"/>
      <c r="E125" s="333"/>
      <c r="F125" s="235"/>
    </row>
    <row r="126" spans="1:6" s="32" customFormat="1" ht="30.75" customHeight="1">
      <c r="A126" s="536" t="s">
        <v>409</v>
      </c>
      <c r="B126" s="537"/>
      <c r="C126" s="537"/>
      <c r="D126" s="537"/>
      <c r="E126" s="538"/>
      <c r="F126" s="479"/>
    </row>
    <row r="127" spans="1:6" s="32" customFormat="1" ht="36.75" customHeight="1">
      <c r="A127" s="279" t="s">
        <v>168</v>
      </c>
      <c r="B127" s="39" t="s">
        <v>38</v>
      </c>
      <c r="C127" s="366" t="s">
        <v>12</v>
      </c>
      <c r="D127" s="11" t="s">
        <v>124</v>
      </c>
      <c r="E127" s="357" t="s">
        <v>270</v>
      </c>
      <c r="F127" s="98"/>
    </row>
    <row r="128" spans="1:6" s="32" customFormat="1" ht="31.5">
      <c r="A128" s="19">
        <v>1</v>
      </c>
      <c r="B128" s="330"/>
      <c r="C128" s="372" t="s">
        <v>282</v>
      </c>
      <c r="D128" s="4">
        <v>3</v>
      </c>
      <c r="E128" s="20">
        <v>3066</v>
      </c>
      <c r="F128" s="98">
        <f>D128*E128</f>
        <v>9198</v>
      </c>
    </row>
    <row r="129" spans="1:6" s="32" customFormat="1" ht="42">
      <c r="A129" s="19">
        <v>2</v>
      </c>
      <c r="B129" s="330" t="s">
        <v>51</v>
      </c>
      <c r="C129" s="372" t="s">
        <v>29</v>
      </c>
      <c r="D129" s="4">
        <v>10</v>
      </c>
      <c r="E129" s="20">
        <v>1800</v>
      </c>
      <c r="F129" s="98">
        <f>D129*E129</f>
        <v>18000</v>
      </c>
    </row>
    <row r="130" spans="1:6" s="32" customFormat="1" ht="22.5" customHeight="1">
      <c r="A130" s="19"/>
      <c r="B130" s="330"/>
      <c r="C130" s="379" t="s">
        <v>283</v>
      </c>
      <c r="D130" s="4">
        <v>3</v>
      </c>
      <c r="E130" s="20">
        <v>1800</v>
      </c>
      <c r="F130" s="98">
        <f>PRODUCT(D130:E130)</f>
        <v>5400</v>
      </c>
    </row>
    <row r="131" spans="1:6" s="32" customFormat="1" ht="18.75" customHeight="1">
      <c r="A131" s="153"/>
      <c r="B131" s="256"/>
      <c r="C131" s="351"/>
      <c r="D131" s="256"/>
      <c r="E131" s="149"/>
      <c r="F131" s="484">
        <f>SUM(F128:F130)</f>
        <v>32598</v>
      </c>
    </row>
    <row r="132" ht="12.75">
      <c r="F132" s="375"/>
    </row>
    <row r="133" spans="3:6" s="32" customFormat="1" ht="12.75">
      <c r="C133" s="352"/>
      <c r="E133" s="333"/>
      <c r="F133" s="333"/>
    </row>
    <row r="134" spans="1:6" s="32" customFormat="1" ht="39" customHeight="1">
      <c r="A134" s="539" t="s">
        <v>82</v>
      </c>
      <c r="B134" s="540"/>
      <c r="C134" s="367" t="s">
        <v>344</v>
      </c>
      <c r="D134" s="55" t="s">
        <v>72</v>
      </c>
      <c r="E134" s="334"/>
      <c r="F134" s="365"/>
    </row>
    <row r="135" spans="1:6" s="32" customFormat="1" ht="15.75" customHeight="1">
      <c r="A135" s="336"/>
      <c r="B135" s="337"/>
      <c r="C135" s="370" t="s">
        <v>213</v>
      </c>
      <c r="D135" s="338"/>
      <c r="E135" s="339"/>
      <c r="F135" s="365"/>
    </row>
    <row r="136" spans="1:6" s="32" customFormat="1" ht="14.25" customHeight="1">
      <c r="A136" s="340"/>
      <c r="B136" s="63"/>
      <c r="C136" s="371" t="s">
        <v>160</v>
      </c>
      <c r="D136" s="63"/>
      <c r="E136" s="341"/>
      <c r="F136" s="333"/>
    </row>
    <row r="137" spans="1:6" s="32" customFormat="1" ht="14.25" customHeight="1">
      <c r="A137" s="183"/>
      <c r="B137" s="63"/>
      <c r="C137" s="368" t="s">
        <v>164</v>
      </c>
      <c r="D137" s="63"/>
      <c r="E137" s="341"/>
      <c r="F137" s="333"/>
    </row>
    <row r="138" spans="1:6" s="32" customFormat="1" ht="14.25" customHeight="1">
      <c r="A138" s="96"/>
      <c r="B138" s="43"/>
      <c r="C138" s="369" t="s">
        <v>161</v>
      </c>
      <c r="D138" s="43">
        <v>20</v>
      </c>
      <c r="E138" s="342"/>
      <c r="F138" s="333"/>
    </row>
    <row r="139" spans="1:6" s="32" customFormat="1" ht="14.25" customHeight="1">
      <c r="A139" s="96"/>
      <c r="B139" s="43"/>
      <c r="C139" s="369" t="s">
        <v>162</v>
      </c>
      <c r="D139" s="43">
        <v>15</v>
      </c>
      <c r="E139" s="342"/>
      <c r="F139" s="333"/>
    </row>
    <row r="140" spans="1:6" s="32" customFormat="1" ht="14.25" customHeight="1">
      <c r="A140" s="96"/>
      <c r="B140" s="43"/>
      <c r="C140" s="369" t="s">
        <v>163</v>
      </c>
      <c r="D140" s="43">
        <v>15</v>
      </c>
      <c r="E140" s="342"/>
      <c r="F140" s="333"/>
    </row>
    <row r="141" spans="1:6" s="32" customFormat="1" ht="14.25" customHeight="1">
      <c r="A141" s="96"/>
      <c r="B141" s="43"/>
      <c r="C141" s="369" t="s">
        <v>165</v>
      </c>
      <c r="D141" s="43">
        <v>10</v>
      </c>
      <c r="E141" s="342"/>
      <c r="F141" s="333"/>
    </row>
    <row r="142" spans="1:6" s="12" customFormat="1" ht="12.75">
      <c r="A142" s="343"/>
      <c r="B142" s="344"/>
      <c r="C142" s="353" t="s">
        <v>73</v>
      </c>
      <c r="D142" s="344">
        <v>60</v>
      </c>
      <c r="E142" s="345"/>
      <c r="F142" s="365"/>
    </row>
  </sheetData>
  <sheetProtection/>
  <mergeCells count="22">
    <mergeCell ref="A4:E4"/>
    <mergeCell ref="A22:F22"/>
    <mergeCell ref="A24:A25"/>
    <mergeCell ref="B24:B25"/>
    <mergeCell ref="A27:A28"/>
    <mergeCell ref="B27:B28"/>
    <mergeCell ref="A30:A32"/>
    <mergeCell ref="B30:B32"/>
    <mergeCell ref="A35:E35"/>
    <mergeCell ref="A63:E63"/>
    <mergeCell ref="A72:E72"/>
    <mergeCell ref="A73:F73"/>
    <mergeCell ref="A126:E126"/>
    <mergeCell ref="A134:B134"/>
    <mergeCell ref="A1:F1"/>
    <mergeCell ref="A2:F2"/>
    <mergeCell ref="A85:F85"/>
    <mergeCell ref="A91:E91"/>
    <mergeCell ref="A106:E106"/>
    <mergeCell ref="A111:E111"/>
    <mergeCell ref="A116:E116"/>
    <mergeCell ref="A121:E121"/>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H62"/>
  <sheetViews>
    <sheetView zoomScalePageLayoutView="0" workbookViewId="0" topLeftCell="A1">
      <selection activeCell="A48" sqref="A48:E48"/>
    </sheetView>
  </sheetViews>
  <sheetFormatPr defaultColWidth="11.00390625" defaultRowHeight="12.75"/>
  <cols>
    <col min="1" max="1" width="8.00390625" style="25" customWidth="1"/>
    <col min="2" max="2" width="16.125" style="25" customWidth="1"/>
    <col min="3" max="3" width="67.125" style="25" customWidth="1"/>
    <col min="4" max="4" width="10.625" style="25" customWidth="1"/>
    <col min="5" max="5" width="11.00390625" style="62" customWidth="1"/>
    <col min="6" max="6" width="10.375" style="62" customWidth="1"/>
    <col min="7" max="16384" width="11.00390625" style="25" customWidth="1"/>
  </cols>
  <sheetData>
    <row r="1" spans="1:6" s="32" customFormat="1" ht="41.25" customHeight="1">
      <c r="A1" s="519" t="s">
        <v>250</v>
      </c>
      <c r="B1" s="520"/>
      <c r="C1" s="520"/>
      <c r="D1" s="520"/>
      <c r="E1" s="521"/>
      <c r="F1" s="507"/>
    </row>
    <row r="2" spans="1:6" s="32" customFormat="1" ht="41.25" customHeight="1">
      <c r="A2" s="533" t="s">
        <v>201</v>
      </c>
      <c r="B2" s="534"/>
      <c r="C2" s="534"/>
      <c r="D2" s="534"/>
      <c r="E2" s="534"/>
      <c r="F2" s="400"/>
    </row>
    <row r="3" spans="1:6" s="32" customFormat="1" ht="15.75" customHeight="1">
      <c r="A3" s="166"/>
      <c r="B3" s="167"/>
      <c r="C3" s="167"/>
      <c r="D3" s="167"/>
      <c r="E3" s="167"/>
      <c r="F3" s="364"/>
    </row>
    <row r="4" spans="1:6" s="32" customFormat="1" ht="33" customHeight="1">
      <c r="A4" s="531" t="s">
        <v>410</v>
      </c>
      <c r="B4" s="547"/>
      <c r="C4" s="547"/>
      <c r="D4" s="547"/>
      <c r="E4" s="547"/>
      <c r="F4" s="480"/>
    </row>
    <row r="5" spans="1:6" s="15" customFormat="1" ht="33" customHeight="1">
      <c r="A5" s="13" t="s">
        <v>57</v>
      </c>
      <c r="B5" s="13" t="s">
        <v>38</v>
      </c>
      <c r="C5" s="13"/>
      <c r="D5" s="13" t="s">
        <v>124</v>
      </c>
      <c r="E5" s="93"/>
      <c r="F5" s="20"/>
    </row>
    <row r="6" spans="1:6" s="7" customFormat="1" ht="17.25" customHeight="1">
      <c r="A6" s="1">
        <v>1</v>
      </c>
      <c r="B6" s="18"/>
      <c r="C6" s="6" t="s">
        <v>121</v>
      </c>
      <c r="D6" s="4">
        <v>400</v>
      </c>
      <c r="E6" s="20">
        <v>3</v>
      </c>
      <c r="F6" s="20">
        <f>D6*E6</f>
        <v>1200</v>
      </c>
    </row>
    <row r="7" spans="1:6" s="7" customFormat="1" ht="21.75" customHeight="1">
      <c r="A7" s="54"/>
      <c r="B7" s="130"/>
      <c r="C7" s="287"/>
      <c r="D7" s="53"/>
      <c r="E7" s="149"/>
      <c r="F7" s="486">
        <f>SUM(F6)</f>
        <v>1200</v>
      </c>
    </row>
    <row r="8" spans="1:6" s="7" customFormat="1" ht="17.25" customHeight="1">
      <c r="A8" s="51"/>
      <c r="B8" s="130"/>
      <c r="C8" s="391"/>
      <c r="D8" s="53"/>
      <c r="E8" s="94"/>
      <c r="F8" s="150"/>
    </row>
    <row r="9" spans="1:6" s="32" customFormat="1" ht="33" customHeight="1">
      <c r="A9" s="531" t="s">
        <v>411</v>
      </c>
      <c r="B9" s="547"/>
      <c r="C9" s="547"/>
      <c r="D9" s="547"/>
      <c r="E9" s="547"/>
      <c r="F9" s="480"/>
    </row>
    <row r="10" spans="1:6" s="15" customFormat="1" ht="33" customHeight="1">
      <c r="A10" s="13" t="s">
        <v>57</v>
      </c>
      <c r="B10" s="13" t="s">
        <v>38</v>
      </c>
      <c r="C10" s="13"/>
      <c r="D10" s="13" t="s">
        <v>124</v>
      </c>
      <c r="E10" s="93"/>
      <c r="F10" s="20"/>
    </row>
    <row r="11" spans="1:6" s="7" customFormat="1" ht="31.5">
      <c r="A11" s="133">
        <v>1</v>
      </c>
      <c r="B11" s="28"/>
      <c r="C11" s="29" t="s">
        <v>122</v>
      </c>
      <c r="D11" s="27">
        <v>1000</v>
      </c>
      <c r="E11" s="203">
        <v>10</v>
      </c>
      <c r="F11" s="20">
        <f>D11*E11</f>
        <v>10000</v>
      </c>
    </row>
    <row r="12" spans="1:6" s="32" customFormat="1" ht="19.5" customHeight="1">
      <c r="A12" s="51"/>
      <c r="B12" s="130"/>
      <c r="C12" s="52"/>
      <c r="D12" s="53"/>
      <c r="E12" s="150"/>
      <c r="F12" s="487">
        <f>SUM(F11)</f>
        <v>10000</v>
      </c>
    </row>
    <row r="13" spans="1:6" s="32" customFormat="1" ht="22.5" customHeight="1">
      <c r="A13" s="272"/>
      <c r="B13" s="273"/>
      <c r="C13" s="274"/>
      <c r="D13" s="275"/>
      <c r="E13" s="123"/>
      <c r="F13" s="160"/>
    </row>
    <row r="14" spans="1:6" s="32" customFormat="1" ht="33" customHeight="1">
      <c r="A14" s="548" t="s">
        <v>412</v>
      </c>
      <c r="B14" s="549"/>
      <c r="C14" s="549"/>
      <c r="D14" s="549"/>
      <c r="E14" s="549"/>
      <c r="F14" s="480"/>
    </row>
    <row r="15" spans="1:6" s="15" customFormat="1" ht="33" customHeight="1">
      <c r="A15" s="13" t="s">
        <v>57</v>
      </c>
      <c r="B15" s="13" t="s">
        <v>38</v>
      </c>
      <c r="D15" s="13" t="s">
        <v>124</v>
      </c>
      <c r="E15" s="93"/>
      <c r="F15" s="20"/>
    </row>
    <row r="16" spans="1:6" s="7" customFormat="1" ht="84">
      <c r="A16" s="1">
        <v>1</v>
      </c>
      <c r="B16" s="18"/>
      <c r="C16" s="6" t="s">
        <v>33</v>
      </c>
      <c r="D16" s="4">
        <v>1000</v>
      </c>
      <c r="E16" s="20">
        <v>40</v>
      </c>
      <c r="F16" s="20">
        <f>D16*E16</f>
        <v>40000</v>
      </c>
    </row>
    <row r="17" spans="1:6" s="7" customFormat="1" ht="19.5" customHeight="1">
      <c r="A17" s="51"/>
      <c r="B17" s="130"/>
      <c r="C17" s="287"/>
      <c r="D17" s="53"/>
      <c r="E17" s="149"/>
      <c r="F17" s="486">
        <f>SUM(F16)</f>
        <v>40000</v>
      </c>
    </row>
    <row r="18" spans="1:6" s="7" customFormat="1" ht="19.5" customHeight="1">
      <c r="A18" s="272"/>
      <c r="B18" s="273"/>
      <c r="C18" s="388"/>
      <c r="D18" s="275"/>
      <c r="E18" s="150"/>
      <c r="F18" s="150"/>
    </row>
    <row r="19" spans="1:6" s="32" customFormat="1" ht="33" customHeight="1">
      <c r="A19" s="548" t="s">
        <v>413</v>
      </c>
      <c r="B19" s="549"/>
      <c r="C19" s="549"/>
      <c r="D19" s="549"/>
      <c r="E19" s="549"/>
      <c r="F19" s="480"/>
    </row>
    <row r="20" spans="1:6" s="15" customFormat="1" ht="33" customHeight="1">
      <c r="A20" s="13" t="s">
        <v>57</v>
      </c>
      <c r="B20" s="13" t="s">
        <v>38</v>
      </c>
      <c r="C20" s="13"/>
      <c r="D20" s="13" t="s">
        <v>124</v>
      </c>
      <c r="E20" s="93"/>
      <c r="F20" s="93"/>
    </row>
    <row r="21" spans="1:6" s="7" customFormat="1" ht="42">
      <c r="A21" s="1">
        <v>1</v>
      </c>
      <c r="B21" s="18"/>
      <c r="C21" s="6" t="s">
        <v>24</v>
      </c>
      <c r="D21" s="4">
        <v>50</v>
      </c>
      <c r="E21" s="20">
        <v>30</v>
      </c>
      <c r="F21" s="20">
        <f>D21*E21</f>
        <v>1500</v>
      </c>
    </row>
    <row r="22" spans="1:6" s="7" customFormat="1" ht="19.5" customHeight="1">
      <c r="A22" s="51"/>
      <c r="B22" s="130"/>
      <c r="C22" s="287"/>
      <c r="D22" s="53"/>
      <c r="E22" s="150"/>
      <c r="F22" s="486">
        <f>SUM(F21)</f>
        <v>1500</v>
      </c>
    </row>
    <row r="23" spans="2:8" s="550" customFormat="1" ht="16.5" customHeight="1">
      <c r="B23" s="551"/>
      <c r="C23" s="551"/>
      <c r="D23" s="551"/>
      <c r="E23" s="551"/>
      <c r="F23" s="551"/>
      <c r="G23" s="551"/>
      <c r="H23" s="551"/>
    </row>
    <row r="24" spans="1:6" s="32" customFormat="1" ht="33" customHeight="1">
      <c r="A24" s="531" t="s">
        <v>414</v>
      </c>
      <c r="B24" s="547"/>
      <c r="C24" s="547"/>
      <c r="D24" s="547"/>
      <c r="E24" s="547"/>
      <c r="F24" s="478"/>
    </row>
    <row r="25" spans="1:6" s="15" customFormat="1" ht="33" customHeight="1">
      <c r="A25" s="13" t="s">
        <v>57</v>
      </c>
      <c r="B25" s="13" t="s">
        <v>38</v>
      </c>
      <c r="C25" s="13"/>
      <c r="D25" s="13" t="s">
        <v>124</v>
      </c>
      <c r="E25" s="93"/>
      <c r="F25" s="93"/>
    </row>
    <row r="26" spans="1:6" s="7" customFormat="1" ht="31.5">
      <c r="A26" s="1">
        <v>1</v>
      </c>
      <c r="B26" s="18" t="s">
        <v>45</v>
      </c>
      <c r="C26" s="6" t="s">
        <v>214</v>
      </c>
      <c r="D26" s="4">
        <v>10</v>
      </c>
      <c r="E26" s="20">
        <v>500</v>
      </c>
      <c r="F26" s="20">
        <f>D26*E26</f>
        <v>5000</v>
      </c>
    </row>
    <row r="27" spans="1:8" s="7" customFormat="1" ht="21">
      <c r="A27" s="133">
        <v>2</v>
      </c>
      <c r="B27" s="28" t="s">
        <v>45</v>
      </c>
      <c r="C27" s="29" t="s">
        <v>118</v>
      </c>
      <c r="D27" s="27">
        <v>10</v>
      </c>
      <c r="E27" s="203">
        <v>450</v>
      </c>
      <c r="F27" s="203">
        <f>D27*E27</f>
        <v>4500</v>
      </c>
      <c r="G27" s="21"/>
      <c r="H27" s="21"/>
    </row>
    <row r="28" spans="1:6" s="24" customFormat="1" ht="18" customHeight="1">
      <c r="A28" s="394"/>
      <c r="B28" s="395"/>
      <c r="C28" s="395"/>
      <c r="D28" s="395"/>
      <c r="E28" s="395"/>
      <c r="F28" s="486">
        <f>SUM(F26:F27)</f>
        <v>9500</v>
      </c>
    </row>
    <row r="29" s="147" customFormat="1" ht="18" customHeight="1"/>
    <row r="30" spans="1:8" s="32" customFormat="1" ht="33" customHeight="1">
      <c r="A30" s="531" t="s">
        <v>415</v>
      </c>
      <c r="B30" s="547"/>
      <c r="C30" s="547"/>
      <c r="D30" s="547"/>
      <c r="E30" s="547"/>
      <c r="F30" s="480"/>
      <c r="G30" s="43"/>
      <c r="H30" s="43"/>
    </row>
    <row r="31" spans="1:6" s="15" customFormat="1" ht="33" customHeight="1">
      <c r="A31" s="13" t="s">
        <v>57</v>
      </c>
      <c r="B31" s="13" t="s">
        <v>38</v>
      </c>
      <c r="C31" s="13"/>
      <c r="D31" s="13" t="s">
        <v>124</v>
      </c>
      <c r="E31" s="93"/>
      <c r="F31" s="20"/>
    </row>
    <row r="32" spans="1:6" s="7" customFormat="1" ht="18.75" customHeight="1">
      <c r="A32" s="1">
        <v>1</v>
      </c>
      <c r="B32" s="18" t="s">
        <v>46</v>
      </c>
      <c r="C32" s="6" t="s">
        <v>119</v>
      </c>
      <c r="D32" s="4">
        <v>1000</v>
      </c>
      <c r="E32" s="20">
        <v>12</v>
      </c>
      <c r="F32" s="20">
        <f>D32*E32</f>
        <v>12000</v>
      </c>
    </row>
    <row r="33" spans="1:6" s="7" customFormat="1" ht="18.75" customHeight="1">
      <c r="A33" s="51"/>
      <c r="B33" s="130"/>
      <c r="C33" s="287"/>
      <c r="D33" s="53"/>
      <c r="E33" s="149"/>
      <c r="F33" s="486">
        <f>SUM(F32)</f>
        <v>12000</v>
      </c>
    </row>
    <row r="34" spans="1:6" s="7" customFormat="1" ht="18.75" customHeight="1">
      <c r="A34" s="51"/>
      <c r="B34" s="130"/>
      <c r="C34" s="287"/>
      <c r="D34" s="53"/>
      <c r="E34" s="150"/>
      <c r="F34" s="150"/>
    </row>
    <row r="35" spans="1:8" s="32" customFormat="1" ht="33" customHeight="1">
      <c r="A35" s="531" t="s">
        <v>416</v>
      </c>
      <c r="B35" s="547"/>
      <c r="C35" s="547"/>
      <c r="D35" s="547"/>
      <c r="E35" s="547"/>
      <c r="F35" s="480"/>
      <c r="G35" s="43"/>
      <c r="H35" s="43"/>
    </row>
    <row r="36" spans="1:6" s="15" customFormat="1" ht="33" customHeight="1">
      <c r="A36" s="13" t="s">
        <v>57</v>
      </c>
      <c r="B36" s="13" t="s">
        <v>38</v>
      </c>
      <c r="C36" s="13"/>
      <c r="D36" s="13" t="s">
        <v>124</v>
      </c>
      <c r="E36" s="93"/>
      <c r="F36" s="20"/>
    </row>
    <row r="37" spans="1:6" s="7" customFormat="1" ht="52.5">
      <c r="A37" s="1">
        <v>1</v>
      </c>
      <c r="B37" s="17"/>
      <c r="C37" s="6" t="s">
        <v>296</v>
      </c>
      <c r="D37" s="4">
        <v>2500</v>
      </c>
      <c r="E37" s="20">
        <v>2.5</v>
      </c>
      <c r="F37" s="20">
        <f>D37*E37</f>
        <v>6250</v>
      </c>
    </row>
    <row r="38" spans="1:6" s="7" customFormat="1" ht="63">
      <c r="A38" s="1">
        <v>2</v>
      </c>
      <c r="B38" s="17"/>
      <c r="C38" s="6" t="s">
        <v>331</v>
      </c>
      <c r="D38" s="4">
        <v>500</v>
      </c>
      <c r="E38" s="20">
        <v>13</v>
      </c>
      <c r="F38" s="20">
        <f>PRODUCT(D38:E38)</f>
        <v>6500</v>
      </c>
    </row>
    <row r="39" spans="1:6" s="24" customFormat="1" ht="18.75" customHeight="1">
      <c r="A39" s="394"/>
      <c r="B39" s="395"/>
      <c r="C39" s="395"/>
      <c r="D39" s="395"/>
      <c r="E39" s="16"/>
      <c r="F39" s="488">
        <f>SUM(F37:F38)</f>
        <v>12750</v>
      </c>
    </row>
    <row r="40" s="147" customFormat="1" ht="20.25" customHeight="1"/>
    <row r="41" spans="1:6" s="32" customFormat="1" ht="33" customHeight="1">
      <c r="A41" s="531" t="s">
        <v>417</v>
      </c>
      <c r="B41" s="547"/>
      <c r="C41" s="547"/>
      <c r="D41" s="547"/>
      <c r="E41" s="547"/>
      <c r="F41" s="480"/>
    </row>
    <row r="42" spans="1:6" s="15" customFormat="1" ht="33" customHeight="1">
      <c r="A42" s="13" t="s">
        <v>57</v>
      </c>
      <c r="B42" s="13" t="s">
        <v>38</v>
      </c>
      <c r="C42" s="13"/>
      <c r="D42" s="13" t="s">
        <v>124</v>
      </c>
      <c r="E42" s="93"/>
      <c r="F42" s="20"/>
    </row>
    <row r="43" spans="1:6" s="7" customFormat="1" ht="21">
      <c r="A43" s="1">
        <v>1</v>
      </c>
      <c r="B43" s="18"/>
      <c r="C43" s="6" t="s">
        <v>286</v>
      </c>
      <c r="D43" s="4">
        <v>100</v>
      </c>
      <c r="E43" s="20">
        <v>20</v>
      </c>
      <c r="F43" s="20">
        <f>D43*E43</f>
        <v>2000</v>
      </c>
    </row>
    <row r="44" spans="1:6" s="7" customFormat="1" ht="31.5">
      <c r="A44" s="1">
        <v>2</v>
      </c>
      <c r="B44" s="18"/>
      <c r="C44" s="6" t="s">
        <v>287</v>
      </c>
      <c r="D44" s="4">
        <v>100</v>
      </c>
      <c r="E44" s="20">
        <v>20</v>
      </c>
      <c r="F44" s="20">
        <f>D44*E44</f>
        <v>2000</v>
      </c>
    </row>
    <row r="45" spans="1:6" s="7" customFormat="1" ht="31.5">
      <c r="A45" s="1">
        <v>3</v>
      </c>
      <c r="B45" s="18"/>
      <c r="C45" s="6" t="s">
        <v>288</v>
      </c>
      <c r="D45" s="4">
        <v>100</v>
      </c>
      <c r="E45" s="20">
        <v>20</v>
      </c>
      <c r="F45" s="20">
        <f>D45*E45</f>
        <v>2000</v>
      </c>
    </row>
    <row r="46" spans="1:6" s="7" customFormat="1" ht="19.5" customHeight="1">
      <c r="A46" s="52"/>
      <c r="B46" s="130"/>
      <c r="C46" s="287"/>
      <c r="D46" s="53"/>
      <c r="E46" s="150"/>
      <c r="F46" s="486">
        <f>SUM(F43:F45)</f>
        <v>6000</v>
      </c>
    </row>
    <row r="47" spans="1:6" s="7" customFormat="1" ht="19.5" customHeight="1">
      <c r="A47" s="52"/>
      <c r="B47" s="130"/>
      <c r="C47" s="287"/>
      <c r="D47" s="53"/>
      <c r="E47" s="150"/>
      <c r="F47" s="123"/>
    </row>
    <row r="48" spans="1:6" s="32" customFormat="1" ht="33" customHeight="1">
      <c r="A48" s="531" t="s">
        <v>418</v>
      </c>
      <c r="B48" s="547"/>
      <c r="C48" s="547"/>
      <c r="D48" s="547"/>
      <c r="E48" s="547"/>
      <c r="F48" s="480"/>
    </row>
    <row r="49" spans="1:6" s="15" customFormat="1" ht="33" customHeight="1">
      <c r="A49" s="13" t="s">
        <v>57</v>
      </c>
      <c r="B49" s="13" t="s">
        <v>38</v>
      </c>
      <c r="C49" s="13"/>
      <c r="D49" s="13" t="s">
        <v>124</v>
      </c>
      <c r="E49" s="93"/>
      <c r="F49" s="20"/>
    </row>
    <row r="50" spans="1:6" s="7" customFormat="1" ht="27.75" customHeight="1">
      <c r="A50" s="1">
        <v>1</v>
      </c>
      <c r="B50" s="17"/>
      <c r="C50" s="6" t="s">
        <v>336</v>
      </c>
      <c r="D50" s="4">
        <v>10</v>
      </c>
      <c r="E50" s="20">
        <v>600</v>
      </c>
      <c r="F50" s="20">
        <f>PRODUCT(D50:E50)</f>
        <v>6000</v>
      </c>
    </row>
    <row r="51" spans="1:6" ht="20.25" customHeight="1">
      <c r="A51" s="129"/>
      <c r="B51" s="228"/>
      <c r="C51" s="129"/>
      <c r="D51" s="129"/>
      <c r="E51" s="271"/>
      <c r="F51" s="489">
        <f>SUM(F43:F45)</f>
        <v>6000</v>
      </c>
    </row>
    <row r="52" s="147" customFormat="1" ht="20.25" customHeight="1">
      <c r="F52" s="148"/>
    </row>
    <row r="53" ht="12.75">
      <c r="B53" s="101"/>
    </row>
    <row r="54" spans="1:6" ht="24.75" customHeight="1">
      <c r="A54" s="525" t="s">
        <v>258</v>
      </c>
      <c r="B54" s="526"/>
      <c r="C54" s="55" t="s">
        <v>259</v>
      </c>
      <c r="D54" s="102" t="s">
        <v>72</v>
      </c>
      <c r="E54" s="103"/>
      <c r="F54" s="193"/>
    </row>
    <row r="55" spans="1:5" ht="18" customHeight="1">
      <c r="A55" s="106"/>
      <c r="B55" s="36"/>
      <c r="C55" s="212" t="s">
        <v>201</v>
      </c>
      <c r="D55" s="211"/>
      <c r="E55" s="396"/>
    </row>
    <row r="56" spans="1:5" ht="18" customHeight="1">
      <c r="A56" s="41"/>
      <c r="B56" s="104"/>
      <c r="C56" s="40" t="s">
        <v>160</v>
      </c>
      <c r="D56" s="104"/>
      <c r="E56" s="105"/>
    </row>
    <row r="57" spans="1:5" ht="18" customHeight="1">
      <c r="A57" s="41"/>
      <c r="B57" s="104"/>
      <c r="C57" s="37" t="s">
        <v>164</v>
      </c>
      <c r="D57" s="104"/>
      <c r="E57" s="105"/>
    </row>
    <row r="58" spans="1:5" ht="18" customHeight="1">
      <c r="A58" s="106"/>
      <c r="B58" s="36"/>
      <c r="C58" s="21" t="s">
        <v>175</v>
      </c>
      <c r="D58" s="36">
        <v>20</v>
      </c>
      <c r="E58" s="107"/>
    </row>
    <row r="59" spans="1:5" ht="18" customHeight="1">
      <c r="A59" s="106"/>
      <c r="B59" s="36"/>
      <c r="C59" s="21" t="s">
        <v>162</v>
      </c>
      <c r="D59" s="36">
        <v>20</v>
      </c>
      <c r="E59" s="107"/>
    </row>
    <row r="60" spans="1:5" ht="18" customHeight="1">
      <c r="A60" s="106"/>
      <c r="B60" s="36"/>
      <c r="C60" s="21" t="s">
        <v>202</v>
      </c>
      <c r="D60" s="36">
        <v>20</v>
      </c>
      <c r="E60" s="107"/>
    </row>
    <row r="61" spans="1:6" s="35" customFormat="1" ht="12.75">
      <c r="A61" s="45"/>
      <c r="B61" s="199"/>
      <c r="C61" s="200" t="s">
        <v>73</v>
      </c>
      <c r="D61" s="199">
        <v>60</v>
      </c>
      <c r="E61" s="201"/>
      <c r="F61" s="193"/>
    </row>
    <row r="62" ht="12.75">
      <c r="B62" s="101"/>
    </row>
  </sheetData>
  <sheetProtection/>
  <mergeCells count="13">
    <mergeCell ref="A54:B54"/>
    <mergeCell ref="A23:IV23"/>
    <mergeCell ref="A24:E24"/>
    <mergeCell ref="A19:E19"/>
    <mergeCell ref="A35:E35"/>
    <mergeCell ref="A41:E41"/>
    <mergeCell ref="A48:E48"/>
    <mergeCell ref="A1:E1"/>
    <mergeCell ref="A4:E4"/>
    <mergeCell ref="A14:E14"/>
    <mergeCell ref="A30:E30"/>
    <mergeCell ref="A2:E2"/>
    <mergeCell ref="A9:E9"/>
  </mergeCells>
  <printOptions/>
  <pageMargins left="0.7" right="0.7" top="0.75" bottom="0.75" header="0.3" footer="0.3"/>
  <pageSetup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dimension ref="A1:G74"/>
  <sheetViews>
    <sheetView zoomScalePageLayoutView="0" workbookViewId="0" topLeftCell="A21">
      <selection activeCell="A26" sqref="A26:E26"/>
    </sheetView>
  </sheetViews>
  <sheetFormatPr defaultColWidth="11.00390625" defaultRowHeight="58.5" customHeight="1"/>
  <cols>
    <col min="1" max="1" width="9.375" style="35" customWidth="1"/>
    <col min="2" max="2" width="15.625" style="101" customWidth="1"/>
    <col min="3" max="3" width="67.125" style="7" customWidth="1"/>
    <col min="4" max="4" width="8.75390625" style="115" customWidth="1"/>
    <col min="5" max="5" width="8.75390625" style="419" customWidth="1"/>
    <col min="6" max="6" width="11.00390625" style="410" customWidth="1"/>
    <col min="7" max="7" width="15.875" style="25" customWidth="1"/>
    <col min="8" max="16384" width="11.00390625" style="25" customWidth="1"/>
  </cols>
  <sheetData>
    <row r="1" spans="1:6" s="32" customFormat="1" ht="41.25" customHeight="1">
      <c r="A1" s="519" t="s">
        <v>251</v>
      </c>
      <c r="B1" s="520"/>
      <c r="C1" s="520"/>
      <c r="D1" s="520"/>
      <c r="E1" s="521"/>
      <c r="F1" s="505"/>
    </row>
    <row r="2" spans="1:6" s="32" customFormat="1" ht="41.25" customHeight="1">
      <c r="A2" s="552" t="s">
        <v>138</v>
      </c>
      <c r="B2" s="553"/>
      <c r="C2" s="553"/>
      <c r="D2" s="553"/>
      <c r="E2" s="553"/>
      <c r="F2" s="405"/>
    </row>
    <row r="3" spans="1:7" s="32" customFormat="1" ht="15.75" customHeight="1">
      <c r="A3" s="312"/>
      <c r="B3" s="313"/>
      <c r="C3" s="313"/>
      <c r="D3" s="412"/>
      <c r="E3" s="412"/>
      <c r="F3" s="406"/>
      <c r="G3" s="43"/>
    </row>
    <row r="4" spans="1:6" s="147" customFormat="1" ht="15.75" customHeight="1">
      <c r="A4" s="401"/>
      <c r="B4" s="401"/>
      <c r="D4" s="413"/>
      <c r="E4" s="413"/>
      <c r="F4" s="407"/>
    </row>
    <row r="5" spans="1:6" ht="22.5" customHeight="1">
      <c r="A5" s="531" t="s">
        <v>419</v>
      </c>
      <c r="B5" s="532"/>
      <c r="C5" s="532"/>
      <c r="D5" s="532"/>
      <c r="E5" s="532"/>
      <c r="F5" s="462"/>
    </row>
    <row r="6" spans="1:7" s="15" customFormat="1" ht="25.5" customHeight="1">
      <c r="A6" s="14" t="s">
        <v>57</v>
      </c>
      <c r="B6" s="14" t="s">
        <v>38</v>
      </c>
      <c r="C6" s="241"/>
      <c r="D6" s="414" t="s">
        <v>124</v>
      </c>
      <c r="E6" s="60"/>
      <c r="F6" s="282"/>
      <c r="G6" s="242"/>
    </row>
    <row r="7" spans="1:6" s="32" customFormat="1" ht="31.5" customHeight="1">
      <c r="A7" s="1">
        <v>1</v>
      </c>
      <c r="B7" s="17" t="s">
        <v>48</v>
      </c>
      <c r="C7" s="1" t="s">
        <v>36</v>
      </c>
      <c r="D7" s="30">
        <v>50</v>
      </c>
      <c r="E7" s="60">
        <v>110</v>
      </c>
      <c r="F7" s="282">
        <f aca="true" t="shared" si="0" ref="F7:F18">D7*E7</f>
        <v>5500</v>
      </c>
    </row>
    <row r="8" spans="1:6" ht="32.25">
      <c r="A8" s="1">
        <v>2</v>
      </c>
      <c r="B8" s="17" t="s">
        <v>48</v>
      </c>
      <c r="C8" s="1" t="s">
        <v>68</v>
      </c>
      <c r="D8" s="30">
        <v>10</v>
      </c>
      <c r="E8" s="60">
        <v>45</v>
      </c>
      <c r="F8" s="282">
        <f t="shared" si="0"/>
        <v>450</v>
      </c>
    </row>
    <row r="9" spans="1:6" ht="53.25">
      <c r="A9" s="1">
        <v>3</v>
      </c>
      <c r="B9" s="17" t="s">
        <v>48</v>
      </c>
      <c r="C9" s="1" t="s">
        <v>0</v>
      </c>
      <c r="D9" s="30">
        <v>20</v>
      </c>
      <c r="E9" s="60">
        <v>70</v>
      </c>
      <c r="F9" s="282">
        <f t="shared" si="0"/>
        <v>1400</v>
      </c>
    </row>
    <row r="10" spans="1:6" ht="53.25">
      <c r="A10" s="1">
        <v>4</v>
      </c>
      <c r="B10" s="17" t="s">
        <v>48</v>
      </c>
      <c r="C10" s="1" t="s">
        <v>8</v>
      </c>
      <c r="D10" s="30">
        <v>20</v>
      </c>
      <c r="E10" s="60">
        <v>70</v>
      </c>
      <c r="F10" s="282">
        <f t="shared" si="0"/>
        <v>1400</v>
      </c>
    </row>
    <row r="11" spans="1:6" ht="53.25">
      <c r="A11" s="1">
        <v>5</v>
      </c>
      <c r="B11" s="17" t="s">
        <v>48</v>
      </c>
      <c r="C11" s="1" t="s">
        <v>6</v>
      </c>
      <c r="D11" s="30">
        <v>20</v>
      </c>
      <c r="E11" s="60">
        <v>90</v>
      </c>
      <c r="F11" s="282">
        <f t="shared" si="0"/>
        <v>1800</v>
      </c>
    </row>
    <row r="12" spans="1:6" ht="21.75">
      <c r="A12" s="1">
        <v>6</v>
      </c>
      <c r="B12" s="17" t="s">
        <v>48</v>
      </c>
      <c r="C12" s="1" t="s">
        <v>92</v>
      </c>
      <c r="D12" s="30">
        <v>10</v>
      </c>
      <c r="E12" s="60">
        <v>90</v>
      </c>
      <c r="F12" s="282">
        <f t="shared" si="0"/>
        <v>900</v>
      </c>
    </row>
    <row r="13" spans="1:6" ht="21.75">
      <c r="A13" s="1">
        <v>7</v>
      </c>
      <c r="B13" s="17" t="s">
        <v>48</v>
      </c>
      <c r="C13" s="1" t="s">
        <v>93</v>
      </c>
      <c r="D13" s="30">
        <v>10</v>
      </c>
      <c r="E13" s="60">
        <v>110</v>
      </c>
      <c r="F13" s="282">
        <f t="shared" si="0"/>
        <v>1100</v>
      </c>
    </row>
    <row r="14" spans="1:6" ht="20.25" customHeight="1">
      <c r="A14" s="129"/>
      <c r="B14" s="129"/>
      <c r="C14" s="129"/>
      <c r="D14" s="415"/>
      <c r="E14" s="61"/>
      <c r="F14" s="482">
        <f>SUM(F7:F13)</f>
        <v>12550</v>
      </c>
    </row>
    <row r="15" spans="1:7" ht="17.25" customHeight="1">
      <c r="A15" s="129"/>
      <c r="B15" s="129"/>
      <c r="C15" s="129"/>
      <c r="D15" s="415"/>
      <c r="E15" s="398"/>
      <c r="F15" s="318"/>
      <c r="G15" s="36"/>
    </row>
    <row r="16" spans="1:6" ht="22.5" customHeight="1">
      <c r="A16" s="531" t="s">
        <v>420</v>
      </c>
      <c r="B16" s="532"/>
      <c r="C16" s="532"/>
      <c r="D16" s="532"/>
      <c r="E16" s="532"/>
      <c r="F16" s="463"/>
    </row>
    <row r="17" spans="1:6" s="15" customFormat="1" ht="23.25" customHeight="1">
      <c r="A17" s="14" t="s">
        <v>57</v>
      </c>
      <c r="B17" s="14" t="s">
        <v>38</v>
      </c>
      <c r="C17" s="131"/>
      <c r="D17" s="414" t="s">
        <v>124</v>
      </c>
      <c r="E17" s="60"/>
      <c r="F17" s="282"/>
    </row>
    <row r="18" spans="1:6" s="32" customFormat="1" ht="34.5" customHeight="1">
      <c r="A18" s="1">
        <v>1</v>
      </c>
      <c r="B18" s="18" t="s">
        <v>40</v>
      </c>
      <c r="C18" s="6" t="s">
        <v>355</v>
      </c>
      <c r="D18" s="30">
        <v>20</v>
      </c>
      <c r="E18" s="60">
        <v>200</v>
      </c>
      <c r="F18" s="282">
        <f t="shared" si="0"/>
        <v>4000</v>
      </c>
    </row>
    <row r="19" spans="1:6" s="40" customFormat="1" ht="17.25" customHeight="1">
      <c r="A19" s="402"/>
      <c r="B19" s="187"/>
      <c r="C19" s="187"/>
      <c r="D19" s="402"/>
      <c r="E19" s="403"/>
      <c r="F19" s="482">
        <f>SUM(F18)</f>
        <v>4000</v>
      </c>
    </row>
    <row r="20" spans="2:6" s="40" customFormat="1" ht="17.25" customHeight="1">
      <c r="B20" s="187"/>
      <c r="C20" s="187"/>
      <c r="F20" s="318"/>
    </row>
    <row r="21" spans="1:6" ht="31.5" customHeight="1">
      <c r="A21" s="531" t="s">
        <v>421</v>
      </c>
      <c r="B21" s="532"/>
      <c r="C21" s="532"/>
      <c r="D21" s="532"/>
      <c r="E21" s="532"/>
      <c r="F21" s="462"/>
    </row>
    <row r="22" spans="1:6" s="15" customFormat="1" ht="22.5" customHeight="1">
      <c r="A22" s="14" t="s">
        <v>57</v>
      </c>
      <c r="B22" s="14" t="s">
        <v>38</v>
      </c>
      <c r="C22" s="131"/>
      <c r="D22" s="414" t="s">
        <v>124</v>
      </c>
      <c r="E22" s="60"/>
      <c r="F22" s="5"/>
    </row>
    <row r="23" spans="1:6" ht="54" customHeight="1">
      <c r="A23" s="1">
        <v>1</v>
      </c>
      <c r="B23" s="17" t="s">
        <v>48</v>
      </c>
      <c r="C23" s="1" t="s">
        <v>88</v>
      </c>
      <c r="D23" s="394">
        <v>50</v>
      </c>
      <c r="E23" s="416">
        <v>300</v>
      </c>
      <c r="F23" s="282">
        <f>D23*E23</f>
        <v>15000</v>
      </c>
    </row>
    <row r="24" spans="1:6" ht="18.75" customHeight="1">
      <c r="A24" s="33"/>
      <c r="B24" s="17"/>
      <c r="C24" s="52"/>
      <c r="D24" s="394"/>
      <c r="E24" s="416"/>
      <c r="F24" s="482">
        <f>SUM(F23)</f>
        <v>15000</v>
      </c>
    </row>
    <row r="25" spans="4:6" ht="18.75" customHeight="1">
      <c r="D25" s="417"/>
      <c r="E25" s="417"/>
      <c r="F25" s="408"/>
    </row>
    <row r="26" spans="1:6" ht="31.5" customHeight="1">
      <c r="A26" s="531" t="s">
        <v>422</v>
      </c>
      <c r="B26" s="532"/>
      <c r="C26" s="532"/>
      <c r="D26" s="532"/>
      <c r="E26" s="532"/>
      <c r="F26" s="464"/>
    </row>
    <row r="27" spans="1:6" s="15" customFormat="1" ht="12.75">
      <c r="A27" s="14" t="s">
        <v>57</v>
      </c>
      <c r="B27" s="14" t="s">
        <v>38</v>
      </c>
      <c r="C27" s="131"/>
      <c r="D27" s="414" t="s">
        <v>124</v>
      </c>
      <c r="E27" s="60"/>
      <c r="F27" s="282"/>
    </row>
    <row r="28" spans="1:6" ht="22.5">
      <c r="A28" s="1">
        <v>1</v>
      </c>
      <c r="B28" s="17"/>
      <c r="C28" s="52" t="s">
        <v>142</v>
      </c>
      <c r="D28" s="311">
        <v>50</v>
      </c>
      <c r="E28" s="416">
        <v>300</v>
      </c>
      <c r="F28" s="282">
        <f>D28*E28</f>
        <v>15000</v>
      </c>
    </row>
    <row r="29" spans="1:6" ht="20.25" customHeight="1">
      <c r="A29" s="132"/>
      <c r="B29" s="228"/>
      <c r="C29" s="52"/>
      <c r="D29" s="415"/>
      <c r="E29" s="418"/>
      <c r="F29" s="490">
        <f>SUM(F28)</f>
        <v>15000</v>
      </c>
    </row>
    <row r="30" spans="1:6" ht="18" customHeight="1">
      <c r="A30" s="104"/>
      <c r="B30" s="42"/>
      <c r="C30" s="21"/>
      <c r="D30" s="249"/>
      <c r="F30" s="409"/>
    </row>
    <row r="31" spans="4:6" s="147" customFormat="1" ht="18" customHeight="1">
      <c r="D31" s="420"/>
      <c r="E31" s="420"/>
      <c r="F31" s="407"/>
    </row>
    <row r="32" spans="1:5" ht="19.5">
      <c r="A32" s="526" t="s">
        <v>83</v>
      </c>
      <c r="B32" s="526"/>
      <c r="C32" s="55" t="s">
        <v>259</v>
      </c>
      <c r="D32" s="56" t="s">
        <v>72</v>
      </c>
      <c r="E32" s="61"/>
    </row>
    <row r="33" spans="1:4" ht="23.25" customHeight="1">
      <c r="A33" s="106"/>
      <c r="B33" s="36"/>
      <c r="C33" s="13" t="s">
        <v>203</v>
      </c>
      <c r="D33" s="421"/>
    </row>
    <row r="34" spans="1:4" ht="12.75">
      <c r="A34" s="41"/>
      <c r="B34" s="128"/>
      <c r="C34" s="40" t="s">
        <v>160</v>
      </c>
      <c r="D34" s="421"/>
    </row>
    <row r="35" spans="1:4" ht="12.75">
      <c r="A35" s="41"/>
      <c r="B35" s="42"/>
      <c r="C35" s="43" t="s">
        <v>75</v>
      </c>
      <c r="D35" s="421">
        <v>15</v>
      </c>
    </row>
    <row r="36" spans="1:4" ht="12.75">
      <c r="A36" s="41"/>
      <c r="B36" s="42"/>
      <c r="C36" s="43" t="s">
        <v>76</v>
      </c>
      <c r="D36" s="421">
        <v>15</v>
      </c>
    </row>
    <row r="37" spans="1:4" ht="25.5">
      <c r="A37" s="41"/>
      <c r="B37" s="42"/>
      <c r="C37" s="43" t="s">
        <v>77</v>
      </c>
      <c r="D37" s="421">
        <v>15</v>
      </c>
    </row>
    <row r="38" spans="1:4" ht="12.75">
      <c r="A38" s="41"/>
      <c r="B38" s="42"/>
      <c r="C38" s="43" t="s">
        <v>166</v>
      </c>
      <c r="D38" s="421">
        <v>15</v>
      </c>
    </row>
    <row r="39" spans="1:6" s="35" customFormat="1" ht="12.75">
      <c r="A39" s="45"/>
      <c r="B39" s="190"/>
      <c r="C39" s="191" t="s">
        <v>73</v>
      </c>
      <c r="D39" s="422">
        <v>60</v>
      </c>
      <c r="E39" s="423"/>
      <c r="F39" s="411"/>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sheetData>
  <sheetProtection/>
  <mergeCells count="7">
    <mergeCell ref="A32:B32"/>
    <mergeCell ref="A16:E16"/>
    <mergeCell ref="A21:E21"/>
    <mergeCell ref="A1:E1"/>
    <mergeCell ref="A2:E2"/>
    <mergeCell ref="A5:E5"/>
    <mergeCell ref="A26:E26"/>
  </mergeCells>
  <printOptions/>
  <pageMargins left="0.7" right="0.7" top="0.75" bottom="0.75" header="0.3" footer="0.3"/>
  <pageSetup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dimension ref="A1:IU102"/>
  <sheetViews>
    <sheetView zoomScalePageLayoutView="0" workbookViewId="0" topLeftCell="A88">
      <selection activeCell="A87" sqref="A87:E87"/>
    </sheetView>
  </sheetViews>
  <sheetFormatPr defaultColWidth="11.00390625" defaultRowHeight="12.75"/>
  <cols>
    <col min="1" max="1" width="8.125" style="147" customWidth="1"/>
    <col min="2" max="2" width="11.375" style="147" customWidth="1"/>
    <col min="3" max="3" width="67.125" style="147" customWidth="1"/>
    <col min="4" max="4" width="10.625" style="147" customWidth="1"/>
    <col min="5" max="5" width="10.625" style="138" customWidth="1"/>
    <col min="6" max="6" width="12.50390625" style="35" customWidth="1"/>
    <col min="7" max="16384" width="11.00390625" style="147" customWidth="1"/>
  </cols>
  <sheetData>
    <row r="1" spans="1:6" s="32" customFormat="1" ht="41.25" customHeight="1">
      <c r="A1" s="519" t="s">
        <v>252</v>
      </c>
      <c r="B1" s="520"/>
      <c r="C1" s="520"/>
      <c r="D1" s="520"/>
      <c r="E1" s="520"/>
      <c r="F1" s="508"/>
    </row>
    <row r="2" spans="1:6" s="32" customFormat="1" ht="41.25" customHeight="1">
      <c r="A2" s="533" t="s">
        <v>177</v>
      </c>
      <c r="B2" s="534"/>
      <c r="C2" s="534"/>
      <c r="D2" s="534"/>
      <c r="E2" s="534"/>
      <c r="F2" s="424"/>
    </row>
    <row r="3" spans="1:6" s="32" customFormat="1" ht="15.75" customHeight="1">
      <c r="A3" s="312"/>
      <c r="B3" s="313"/>
      <c r="C3" s="313"/>
      <c r="D3" s="313"/>
      <c r="E3" s="313"/>
      <c r="F3" s="397"/>
    </row>
    <row r="4" spans="4:6" ht="15.75" customHeight="1">
      <c r="D4" s="381"/>
      <c r="E4" s="381"/>
      <c r="F4" s="381"/>
    </row>
    <row r="5" spans="1:6" ht="28.5" customHeight="1">
      <c r="A5" s="531" t="s">
        <v>423</v>
      </c>
      <c r="B5" s="532"/>
      <c r="C5" s="532"/>
      <c r="D5" s="532"/>
      <c r="E5" s="532"/>
      <c r="F5" s="465"/>
    </row>
    <row r="6" spans="1:6" s="3" customFormat="1" ht="28.5" customHeight="1">
      <c r="A6" s="14" t="s">
        <v>57</v>
      </c>
      <c r="B6" s="14" t="s">
        <v>38</v>
      </c>
      <c r="C6" s="13"/>
      <c r="D6" s="14" t="s">
        <v>124</v>
      </c>
      <c r="E6" s="59"/>
      <c r="F6" s="33"/>
    </row>
    <row r="7" spans="1:7" s="3" customFormat="1" ht="47.25" customHeight="1">
      <c r="A7" s="1">
        <v>1</v>
      </c>
      <c r="B7" s="1" t="s">
        <v>49</v>
      </c>
      <c r="C7" s="1" t="s">
        <v>10</v>
      </c>
      <c r="D7" s="4">
        <v>50</v>
      </c>
      <c r="E7" s="60">
        <v>200</v>
      </c>
      <c r="F7" s="230">
        <f>D7*E7</f>
        <v>10000</v>
      </c>
      <c r="G7" s="32"/>
    </row>
    <row r="8" spans="1:7" s="3" customFormat="1" ht="20.25" customHeight="1">
      <c r="A8" s="51"/>
      <c r="B8" s="52"/>
      <c r="C8" s="52"/>
      <c r="D8" s="53"/>
      <c r="E8" s="393"/>
      <c r="F8" s="491">
        <f>SUM(F7)</f>
        <v>10000</v>
      </c>
      <c r="G8" s="32"/>
    </row>
    <row r="9" spans="5:6" ht="20.25" customHeight="1">
      <c r="E9" s="147"/>
      <c r="F9" s="147"/>
    </row>
    <row r="10" spans="1:6" ht="28.5" customHeight="1">
      <c r="A10" s="531" t="s">
        <v>424</v>
      </c>
      <c r="B10" s="532"/>
      <c r="C10" s="532"/>
      <c r="D10" s="532"/>
      <c r="E10" s="532"/>
      <c r="F10" s="465"/>
    </row>
    <row r="11" spans="1:6" s="3" customFormat="1" ht="28.5" customHeight="1">
      <c r="A11" s="14" t="s">
        <v>57</v>
      </c>
      <c r="B11" s="14" t="s">
        <v>38</v>
      </c>
      <c r="C11" s="13"/>
      <c r="D11" s="14" t="s">
        <v>124</v>
      </c>
      <c r="E11" s="59"/>
      <c r="F11" s="33"/>
    </row>
    <row r="12" spans="1:7" s="3" customFormat="1" ht="56.25" customHeight="1">
      <c r="A12" s="317">
        <v>1</v>
      </c>
      <c r="B12" s="1" t="s">
        <v>49</v>
      </c>
      <c r="C12" s="1" t="s">
        <v>332</v>
      </c>
      <c r="D12" s="4">
        <v>50</v>
      </c>
      <c r="E12" s="60">
        <v>200</v>
      </c>
      <c r="F12" s="230">
        <f>D12*E12</f>
        <v>10000</v>
      </c>
      <c r="G12" s="32"/>
    </row>
    <row r="13" spans="1:7" s="3" customFormat="1" ht="22.5" customHeight="1">
      <c r="A13" s="51"/>
      <c r="B13" s="52"/>
      <c r="C13" s="52"/>
      <c r="D13" s="53"/>
      <c r="E13" s="393"/>
      <c r="F13" s="491">
        <f>SUM(F12)</f>
        <v>10000</v>
      </c>
      <c r="G13" s="32"/>
    </row>
    <row r="14" spans="1:7" s="3" customFormat="1" ht="22.5" customHeight="1">
      <c r="A14" s="51"/>
      <c r="B14" s="52"/>
      <c r="C14" s="52"/>
      <c r="D14" s="53"/>
      <c r="E14" s="160"/>
      <c r="F14" s="389"/>
      <c r="G14" s="32"/>
    </row>
    <row r="15" spans="1:6" ht="28.5" customHeight="1">
      <c r="A15" s="531" t="s">
        <v>425</v>
      </c>
      <c r="B15" s="532"/>
      <c r="C15" s="532"/>
      <c r="D15" s="532"/>
      <c r="E15" s="532"/>
      <c r="F15" s="465"/>
    </row>
    <row r="16" spans="1:6" s="3" customFormat="1" ht="28.5" customHeight="1">
      <c r="A16" s="14" t="s">
        <v>57</v>
      </c>
      <c r="B16" s="14" t="s">
        <v>38</v>
      </c>
      <c r="C16" s="13"/>
      <c r="D16" s="14" t="s">
        <v>124</v>
      </c>
      <c r="E16" s="59"/>
      <c r="F16" s="33"/>
    </row>
    <row r="17" spans="1:7" s="3" customFormat="1" ht="40.5" customHeight="1">
      <c r="A17" s="1">
        <v>3</v>
      </c>
      <c r="B17" s="1" t="s">
        <v>49</v>
      </c>
      <c r="C17" s="1" t="s">
        <v>71</v>
      </c>
      <c r="D17" s="4">
        <v>50</v>
      </c>
      <c r="E17" s="60">
        <v>200</v>
      </c>
      <c r="F17" s="230">
        <f>D17*E17</f>
        <v>10000</v>
      </c>
      <c r="G17" s="32"/>
    </row>
    <row r="18" spans="1:7" s="3" customFormat="1" ht="24" customHeight="1">
      <c r="A18" s="51"/>
      <c r="B18" s="52"/>
      <c r="C18" s="52"/>
      <c r="D18" s="53"/>
      <c r="E18" s="393"/>
      <c r="F18" s="492">
        <f>SUM(F17)</f>
        <v>10000</v>
      </c>
      <c r="G18" s="32"/>
    </row>
    <row r="19" spans="1:7" s="3" customFormat="1" ht="24" customHeight="1">
      <c r="A19" s="51"/>
      <c r="B19" s="52"/>
      <c r="C19" s="52"/>
      <c r="D19" s="53"/>
      <c r="E19" s="160"/>
      <c r="F19" s="389"/>
      <c r="G19" s="32"/>
    </row>
    <row r="20" spans="1:6" ht="28.5" customHeight="1">
      <c r="A20" s="531" t="s">
        <v>426</v>
      </c>
      <c r="B20" s="532"/>
      <c r="C20" s="532"/>
      <c r="D20" s="532"/>
      <c r="E20" s="532"/>
      <c r="F20" s="465"/>
    </row>
    <row r="21" spans="1:6" s="3" customFormat="1" ht="28.5" customHeight="1">
      <c r="A21" s="14" t="s">
        <v>57</v>
      </c>
      <c r="B21" s="14" t="s">
        <v>38</v>
      </c>
      <c r="C21" s="13"/>
      <c r="D21" s="14" t="s">
        <v>124</v>
      </c>
      <c r="E21" s="59"/>
      <c r="F21" s="33"/>
    </row>
    <row r="22" spans="1:7" s="3" customFormat="1" ht="57.75" customHeight="1">
      <c r="A22" s="1">
        <v>4</v>
      </c>
      <c r="B22" s="1" t="s">
        <v>49</v>
      </c>
      <c r="C22" s="1" t="s">
        <v>186</v>
      </c>
      <c r="D22" s="4">
        <v>50</v>
      </c>
      <c r="E22" s="60">
        <v>200</v>
      </c>
      <c r="F22" s="230">
        <f>D22*E22</f>
        <v>10000</v>
      </c>
      <c r="G22" s="32"/>
    </row>
    <row r="23" spans="1:7" s="3" customFormat="1" ht="24" customHeight="1">
      <c r="A23" s="51"/>
      <c r="B23" s="52"/>
      <c r="C23" s="52"/>
      <c r="D23" s="53"/>
      <c r="E23" s="393"/>
      <c r="F23" s="492">
        <f>SUM(F22)</f>
        <v>10000</v>
      </c>
      <c r="G23" s="32"/>
    </row>
    <row r="24" spans="1:7" s="3" customFormat="1" ht="24" customHeight="1">
      <c r="A24" s="51"/>
      <c r="B24" s="52"/>
      <c r="C24" s="52"/>
      <c r="D24" s="53"/>
      <c r="E24" s="160"/>
      <c r="F24" s="389"/>
      <c r="G24" s="32"/>
    </row>
    <row r="25" spans="1:6" ht="28.5" customHeight="1">
      <c r="A25" s="531" t="s">
        <v>427</v>
      </c>
      <c r="B25" s="532"/>
      <c r="C25" s="532"/>
      <c r="D25" s="532"/>
      <c r="E25" s="532"/>
      <c r="F25" s="465"/>
    </row>
    <row r="26" spans="1:255" s="3" customFormat="1" ht="42.75" customHeight="1">
      <c r="A26" s="1">
        <v>5</v>
      </c>
      <c r="B26" s="1" t="s">
        <v>49</v>
      </c>
      <c r="C26" s="1" t="s">
        <v>1</v>
      </c>
      <c r="D26" s="4">
        <v>50</v>
      </c>
      <c r="E26" s="60">
        <v>200</v>
      </c>
      <c r="F26" s="230">
        <f>D26*E26</f>
        <v>10000</v>
      </c>
      <c r="G26" s="32"/>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row>
    <row r="27" spans="1:255" s="3" customFormat="1" ht="24" customHeight="1">
      <c r="A27" s="51"/>
      <c r="B27" s="52"/>
      <c r="C27" s="52"/>
      <c r="D27" s="53"/>
      <c r="E27" s="393"/>
      <c r="F27" s="481">
        <f>SUM(F26)</f>
        <v>10000</v>
      </c>
      <c r="G27" s="32"/>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row>
    <row r="28" s="551" customFormat="1" ht="17.25" customHeight="1"/>
    <row r="29" spans="1:6" ht="28.5" customHeight="1">
      <c r="A29" s="531" t="s">
        <v>428</v>
      </c>
      <c r="B29" s="532"/>
      <c r="C29" s="532"/>
      <c r="D29" s="532"/>
      <c r="E29" s="532"/>
      <c r="F29" s="465"/>
    </row>
    <row r="30" spans="1:6" s="3" customFormat="1" ht="28.5" customHeight="1">
      <c r="A30" s="164" t="s">
        <v>57</v>
      </c>
      <c r="B30" s="164" t="s">
        <v>38</v>
      </c>
      <c r="C30" s="151"/>
      <c r="D30" s="164" t="s">
        <v>124</v>
      </c>
      <c r="E30" s="165"/>
      <c r="F30" s="33"/>
    </row>
    <row r="31" spans="1:6" s="3" customFormat="1" ht="53.25">
      <c r="A31" s="1">
        <v>1</v>
      </c>
      <c r="B31" s="1" t="s">
        <v>49</v>
      </c>
      <c r="C31" s="1" t="s">
        <v>197</v>
      </c>
      <c r="D31" s="4">
        <v>50</v>
      </c>
      <c r="E31" s="60">
        <v>100</v>
      </c>
      <c r="F31" s="230">
        <f>D31*E31</f>
        <v>5000</v>
      </c>
    </row>
    <row r="32" spans="1:255" s="3" customFormat="1" ht="24" customHeight="1">
      <c r="A32" s="51"/>
      <c r="B32" s="52"/>
      <c r="C32" s="52"/>
      <c r="D32" s="53"/>
      <c r="E32" s="393"/>
      <c r="F32" s="481">
        <f>SUM(F31)</f>
        <v>5000</v>
      </c>
      <c r="G32" s="32"/>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row>
    <row r="33" s="551" customFormat="1" ht="17.25" customHeight="1"/>
    <row r="34" spans="1:6" ht="28.5" customHeight="1">
      <c r="A34" s="531" t="s">
        <v>429</v>
      </c>
      <c r="B34" s="532"/>
      <c r="C34" s="532"/>
      <c r="D34" s="532"/>
      <c r="E34" s="532"/>
      <c r="F34" s="465"/>
    </row>
    <row r="35" spans="1:6" s="3" customFormat="1" ht="28.5" customHeight="1">
      <c r="A35" s="164" t="s">
        <v>57</v>
      </c>
      <c r="B35" s="164" t="s">
        <v>38</v>
      </c>
      <c r="C35" s="151"/>
      <c r="D35" s="164" t="s">
        <v>124</v>
      </c>
      <c r="E35" s="165"/>
      <c r="F35" s="33"/>
    </row>
    <row r="36" spans="1:6" s="3" customFormat="1" ht="53.25">
      <c r="A36" s="1">
        <v>2</v>
      </c>
      <c r="B36" s="1" t="s">
        <v>49</v>
      </c>
      <c r="C36" s="1" t="s">
        <v>198</v>
      </c>
      <c r="D36" s="4">
        <v>25</v>
      </c>
      <c r="E36" s="60">
        <v>100</v>
      </c>
      <c r="F36" s="230">
        <f>D36*E36</f>
        <v>2500</v>
      </c>
    </row>
    <row r="37" spans="1:255" s="3" customFormat="1" ht="24" customHeight="1">
      <c r="A37" s="51"/>
      <c r="B37" s="52"/>
      <c r="C37" s="52"/>
      <c r="D37" s="53"/>
      <c r="E37" s="393"/>
      <c r="F37" s="481">
        <f>SUM(F36)</f>
        <v>2500</v>
      </c>
      <c r="G37" s="32"/>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row>
    <row r="38" s="551" customFormat="1" ht="17.25" customHeight="1"/>
    <row r="39" spans="1:6" ht="28.5" customHeight="1">
      <c r="A39" s="531" t="s">
        <v>430</v>
      </c>
      <c r="B39" s="532"/>
      <c r="C39" s="532"/>
      <c r="D39" s="532"/>
      <c r="E39" s="532"/>
      <c r="F39" s="465"/>
    </row>
    <row r="40" spans="1:6" s="3" customFormat="1" ht="28.5" customHeight="1">
      <c r="A40" s="164" t="s">
        <v>57</v>
      </c>
      <c r="B40" s="164" t="s">
        <v>38</v>
      </c>
      <c r="C40" s="151"/>
      <c r="D40" s="164" t="s">
        <v>124</v>
      </c>
      <c r="E40" s="165"/>
      <c r="F40" s="33"/>
    </row>
    <row r="41" spans="1:6" s="3" customFormat="1" ht="53.25">
      <c r="A41" s="1">
        <v>3</v>
      </c>
      <c r="B41" s="1" t="s">
        <v>49</v>
      </c>
      <c r="C41" s="1" t="s">
        <v>199</v>
      </c>
      <c r="D41" s="4">
        <v>25</v>
      </c>
      <c r="E41" s="60">
        <v>100</v>
      </c>
      <c r="F41" s="230">
        <f>D41*E41</f>
        <v>2500</v>
      </c>
    </row>
    <row r="42" spans="1:255" s="3" customFormat="1" ht="24" customHeight="1">
      <c r="A42" s="51"/>
      <c r="B42" s="52"/>
      <c r="C42" s="52"/>
      <c r="D42" s="53"/>
      <c r="E42" s="393"/>
      <c r="F42" s="481">
        <f>SUM(F41)</f>
        <v>2500</v>
      </c>
      <c r="G42" s="32"/>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5"/>
      <c r="IJ42" s="145"/>
      <c r="IK42" s="145"/>
      <c r="IL42" s="145"/>
      <c r="IM42" s="145"/>
      <c r="IN42" s="145"/>
      <c r="IO42" s="145"/>
      <c r="IP42" s="145"/>
      <c r="IQ42" s="145"/>
      <c r="IR42" s="145"/>
      <c r="IS42" s="145"/>
      <c r="IT42" s="145"/>
      <c r="IU42" s="145"/>
    </row>
    <row r="43" s="551" customFormat="1" ht="17.25" customHeight="1"/>
    <row r="44" spans="1:6" ht="28.5" customHeight="1">
      <c r="A44" s="531" t="s">
        <v>431</v>
      </c>
      <c r="B44" s="532"/>
      <c r="C44" s="532"/>
      <c r="D44" s="532"/>
      <c r="E44" s="532"/>
      <c r="F44" s="465"/>
    </row>
    <row r="45" spans="1:6" s="3" customFormat="1" ht="28.5" customHeight="1">
      <c r="A45" s="164" t="s">
        <v>57</v>
      </c>
      <c r="B45" s="164" t="s">
        <v>38</v>
      </c>
      <c r="C45" s="151"/>
      <c r="D45" s="164" t="s">
        <v>124</v>
      </c>
      <c r="E45" s="165"/>
      <c r="F45" s="33"/>
    </row>
    <row r="46" spans="1:6" s="3" customFormat="1" ht="42.75">
      <c r="A46" s="1">
        <v>4</v>
      </c>
      <c r="B46" s="1" t="s">
        <v>49</v>
      </c>
      <c r="C46" s="1" t="s">
        <v>191</v>
      </c>
      <c r="D46" s="4">
        <v>50</v>
      </c>
      <c r="E46" s="60">
        <v>100</v>
      </c>
      <c r="F46" s="230">
        <f>D46*E46</f>
        <v>5000</v>
      </c>
    </row>
    <row r="47" spans="1:255" s="3" customFormat="1" ht="24" customHeight="1">
      <c r="A47" s="51"/>
      <c r="B47" s="52"/>
      <c r="C47" s="52"/>
      <c r="D47" s="53"/>
      <c r="E47" s="393"/>
      <c r="F47" s="481">
        <f>SUM(F46)</f>
        <v>5000</v>
      </c>
      <c r="G47" s="32"/>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c r="GJ47" s="145"/>
      <c r="GK47" s="145"/>
      <c r="GL47" s="145"/>
      <c r="GM47" s="145"/>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5"/>
      <c r="IJ47" s="145"/>
      <c r="IK47" s="145"/>
      <c r="IL47" s="145"/>
      <c r="IM47" s="145"/>
      <c r="IN47" s="145"/>
      <c r="IO47" s="145"/>
      <c r="IP47" s="145"/>
      <c r="IQ47" s="145"/>
      <c r="IR47" s="145"/>
      <c r="IS47" s="145"/>
      <c r="IT47" s="145"/>
      <c r="IU47" s="145"/>
    </row>
    <row r="48" s="551" customFormat="1" ht="17.25" customHeight="1"/>
    <row r="49" spans="1:6" ht="28.5" customHeight="1">
      <c r="A49" s="531" t="s">
        <v>432</v>
      </c>
      <c r="B49" s="532"/>
      <c r="C49" s="532"/>
      <c r="D49" s="532"/>
      <c r="E49" s="532"/>
      <c r="F49" s="465"/>
    </row>
    <row r="50" spans="1:6" s="3" customFormat="1" ht="28.5" customHeight="1">
      <c r="A50" s="164" t="s">
        <v>57</v>
      </c>
      <c r="B50" s="164" t="s">
        <v>38</v>
      </c>
      <c r="C50" s="151"/>
      <c r="D50" s="164" t="s">
        <v>124</v>
      </c>
      <c r="E50" s="165"/>
      <c r="F50" s="33"/>
    </row>
    <row r="51" spans="1:6" s="3" customFormat="1" ht="42.75">
      <c r="A51" s="1">
        <v>5</v>
      </c>
      <c r="B51" s="1"/>
      <c r="C51" s="1" t="s">
        <v>190</v>
      </c>
      <c r="D51" s="4">
        <v>50</v>
      </c>
      <c r="E51" s="60">
        <v>100</v>
      </c>
      <c r="F51" s="230">
        <f>D51*E51</f>
        <v>5000</v>
      </c>
    </row>
    <row r="52" spans="1:255" s="3" customFormat="1" ht="24" customHeight="1">
      <c r="A52" s="51"/>
      <c r="B52" s="52"/>
      <c r="C52" s="52"/>
      <c r="D52" s="53"/>
      <c r="E52" s="393"/>
      <c r="F52" s="481">
        <f>SUM(F51)</f>
        <v>5000</v>
      </c>
      <c r="G52" s="32"/>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c r="IJ52" s="145"/>
      <c r="IK52" s="145"/>
      <c r="IL52" s="145"/>
      <c r="IM52" s="145"/>
      <c r="IN52" s="145"/>
      <c r="IO52" s="145"/>
      <c r="IP52" s="145"/>
      <c r="IQ52" s="145"/>
      <c r="IR52" s="145"/>
      <c r="IS52" s="145"/>
      <c r="IT52" s="145"/>
      <c r="IU52" s="145"/>
    </row>
    <row r="53" s="551" customFormat="1" ht="17.25" customHeight="1"/>
    <row r="54" spans="1:6" ht="28.5" customHeight="1">
      <c r="A54" s="531" t="s">
        <v>433</v>
      </c>
      <c r="B54" s="532"/>
      <c r="C54" s="532"/>
      <c r="D54" s="532"/>
      <c r="E54" s="532"/>
      <c r="F54" s="465"/>
    </row>
    <row r="55" spans="1:6" s="3" customFormat="1" ht="28.5" customHeight="1">
      <c r="A55" s="164" t="s">
        <v>57</v>
      </c>
      <c r="B55" s="164" t="s">
        <v>38</v>
      </c>
      <c r="C55" s="151"/>
      <c r="D55" s="164" t="s">
        <v>124</v>
      </c>
      <c r="E55" s="165"/>
      <c r="F55" s="33"/>
    </row>
    <row r="56" spans="1:6" s="3" customFormat="1" ht="31.5">
      <c r="A56" s="133">
        <v>6</v>
      </c>
      <c r="B56" s="133" t="s">
        <v>49</v>
      </c>
      <c r="C56" s="29" t="s">
        <v>200</v>
      </c>
      <c r="D56" s="27">
        <v>50</v>
      </c>
      <c r="E56" s="427">
        <v>200</v>
      </c>
      <c r="F56" s="390">
        <f>D56*E56</f>
        <v>10000</v>
      </c>
    </row>
    <row r="57" spans="1:6" s="145" customFormat="1" ht="12.75">
      <c r="A57" s="51"/>
      <c r="B57" s="52"/>
      <c r="C57" s="287"/>
      <c r="D57" s="53"/>
      <c r="E57" s="393"/>
      <c r="F57" s="493">
        <f>SUM(F56)</f>
        <v>10000</v>
      </c>
    </row>
    <row r="58" s="551" customFormat="1" ht="19.5" customHeight="1"/>
    <row r="59" spans="1:7" ht="28.5" customHeight="1">
      <c r="A59" s="532" t="s">
        <v>434</v>
      </c>
      <c r="B59" s="532"/>
      <c r="C59" s="532"/>
      <c r="D59" s="532"/>
      <c r="E59" s="532"/>
      <c r="F59" s="466"/>
      <c r="G59" s="162"/>
    </row>
    <row r="60" spans="1:6" s="3" customFormat="1" ht="28.5" customHeight="1">
      <c r="A60" s="14" t="s">
        <v>57</v>
      </c>
      <c r="B60" s="14" t="s">
        <v>38</v>
      </c>
      <c r="C60" s="13"/>
      <c r="D60" s="14" t="s">
        <v>124</v>
      </c>
      <c r="E60" s="59"/>
      <c r="F60" s="33"/>
    </row>
    <row r="61" spans="1:6" s="3" customFormat="1" ht="42.75">
      <c r="A61" s="1">
        <v>1</v>
      </c>
      <c r="B61" s="1" t="s">
        <v>49</v>
      </c>
      <c r="C61" s="1" t="s">
        <v>361</v>
      </c>
      <c r="D61" s="4">
        <v>50</v>
      </c>
      <c r="E61" s="60">
        <v>120</v>
      </c>
      <c r="F61" s="230">
        <f>D61*E61</f>
        <v>6000</v>
      </c>
    </row>
    <row r="62" spans="1:6" s="3" customFormat="1" ht="42.75">
      <c r="A62" s="1">
        <v>2</v>
      </c>
      <c r="B62" s="1" t="s">
        <v>49</v>
      </c>
      <c r="C62" s="1" t="s">
        <v>192</v>
      </c>
      <c r="D62" s="4">
        <v>50</v>
      </c>
      <c r="E62" s="60">
        <v>100</v>
      </c>
      <c r="F62" s="230">
        <f>D62*E62</f>
        <v>5000</v>
      </c>
    </row>
    <row r="63" spans="1:6" s="3" customFormat="1" ht="42.75">
      <c r="A63" s="1">
        <v>3</v>
      </c>
      <c r="B63" s="1" t="s">
        <v>49</v>
      </c>
      <c r="C63" s="1" t="s">
        <v>2</v>
      </c>
      <c r="D63" s="4">
        <v>50</v>
      </c>
      <c r="E63" s="60">
        <v>100</v>
      </c>
      <c r="F63" s="230">
        <f>D63*E63</f>
        <v>5000</v>
      </c>
    </row>
    <row r="64" spans="1:6" s="3" customFormat="1" ht="20.25" customHeight="1">
      <c r="A64" s="51"/>
      <c r="B64" s="52"/>
      <c r="C64" s="52"/>
      <c r="D64" s="53"/>
      <c r="E64" s="393"/>
      <c r="F64" s="481">
        <f>SUM(F61:F63)</f>
        <v>16000</v>
      </c>
    </row>
    <row r="65" s="551" customFormat="1" ht="20.25" customHeight="1"/>
    <row r="66" spans="1:6" ht="28.5" customHeight="1">
      <c r="A66" s="531" t="s">
        <v>435</v>
      </c>
      <c r="B66" s="532"/>
      <c r="C66" s="532"/>
      <c r="D66" s="532"/>
      <c r="E66" s="532"/>
      <c r="F66" s="465"/>
    </row>
    <row r="67" spans="1:6" s="3" customFormat="1" ht="28.5" customHeight="1">
      <c r="A67" s="14" t="s">
        <v>57</v>
      </c>
      <c r="B67" s="14" t="s">
        <v>38</v>
      </c>
      <c r="C67" s="13"/>
      <c r="D67" s="14" t="s">
        <v>124</v>
      </c>
      <c r="E67" s="59"/>
      <c r="F67" s="33"/>
    </row>
    <row r="68" spans="1:6" s="3" customFormat="1" ht="63.75">
      <c r="A68" s="1">
        <v>1</v>
      </c>
      <c r="B68" s="1" t="s">
        <v>49</v>
      </c>
      <c r="C68" s="1" t="s">
        <v>9</v>
      </c>
      <c r="D68" s="4">
        <v>25</v>
      </c>
      <c r="E68" s="60">
        <v>190</v>
      </c>
      <c r="F68" s="230">
        <f>D68*E68</f>
        <v>4750</v>
      </c>
    </row>
    <row r="69" spans="1:6" ht="21.75">
      <c r="A69" s="1">
        <v>2</v>
      </c>
      <c r="B69" s="159"/>
      <c r="C69" s="1" t="s">
        <v>143</v>
      </c>
      <c r="D69" s="1">
        <v>25</v>
      </c>
      <c r="E69" s="205">
        <v>100</v>
      </c>
      <c r="F69" s="230">
        <f>D69*E69</f>
        <v>2500</v>
      </c>
    </row>
    <row r="70" spans="1:6" ht="17.25" customHeight="1">
      <c r="A70" s="51"/>
      <c r="B70" s="425"/>
      <c r="C70" s="52"/>
      <c r="D70" s="52"/>
      <c r="E70" s="426"/>
      <c r="F70" s="481">
        <f>SUM(F68:F69)</f>
        <v>7250</v>
      </c>
    </row>
    <row r="71" spans="1:7" s="554" customFormat="1" ht="17.25" customHeight="1">
      <c r="A71" s="550"/>
      <c r="B71" s="551"/>
      <c r="C71" s="551"/>
      <c r="D71" s="551"/>
      <c r="E71" s="551"/>
      <c r="F71" s="551"/>
      <c r="G71" s="551"/>
    </row>
    <row r="72" spans="1:6" ht="28.5" customHeight="1">
      <c r="A72" s="531" t="s">
        <v>436</v>
      </c>
      <c r="B72" s="532"/>
      <c r="C72" s="532"/>
      <c r="D72" s="532"/>
      <c r="E72" s="532"/>
      <c r="F72" s="465"/>
    </row>
    <row r="73" spans="1:6" s="3" customFormat="1" ht="28.5" customHeight="1">
      <c r="A73" s="14" t="s">
        <v>57</v>
      </c>
      <c r="B73" s="14" t="s">
        <v>38</v>
      </c>
      <c r="C73" s="13"/>
      <c r="D73" s="14" t="s">
        <v>124</v>
      </c>
      <c r="E73" s="59"/>
      <c r="F73" s="33"/>
    </row>
    <row r="74" spans="1:6" ht="42.75">
      <c r="A74" s="1">
        <v>1</v>
      </c>
      <c r="B74" s="1" t="s">
        <v>49</v>
      </c>
      <c r="C74" s="1" t="s">
        <v>26</v>
      </c>
      <c r="D74" s="4">
        <v>50</v>
      </c>
      <c r="E74" s="60">
        <v>200</v>
      </c>
      <c r="F74" s="230">
        <f>D74*E74</f>
        <v>10000</v>
      </c>
    </row>
    <row r="75" spans="1:6" ht="17.25" customHeight="1">
      <c r="A75" s="51"/>
      <c r="B75" s="425"/>
      <c r="C75" s="52"/>
      <c r="D75" s="52"/>
      <c r="E75" s="426"/>
      <c r="F75" s="481">
        <f>SUM(F73:F74)</f>
        <v>10000</v>
      </c>
    </row>
    <row r="76" spans="1:7" s="554" customFormat="1" ht="17.25" customHeight="1">
      <c r="A76" s="550"/>
      <c r="B76" s="551"/>
      <c r="C76" s="551"/>
      <c r="D76" s="551"/>
      <c r="E76" s="551"/>
      <c r="F76" s="551"/>
      <c r="G76" s="551"/>
    </row>
    <row r="77" spans="1:6" ht="28.5" customHeight="1">
      <c r="A77" s="531" t="s">
        <v>437</v>
      </c>
      <c r="B77" s="532"/>
      <c r="C77" s="532"/>
      <c r="D77" s="532"/>
      <c r="E77" s="532"/>
      <c r="F77" s="465"/>
    </row>
    <row r="78" spans="1:6" s="3" customFormat="1" ht="28.5" customHeight="1">
      <c r="A78" s="14" t="s">
        <v>57</v>
      </c>
      <c r="B78" s="14" t="s">
        <v>38</v>
      </c>
      <c r="C78" s="13"/>
      <c r="D78" s="14" t="s">
        <v>124</v>
      </c>
      <c r="E78" s="59"/>
      <c r="F78" s="33"/>
    </row>
    <row r="79" spans="1:6" ht="42">
      <c r="A79" s="1">
        <v>2</v>
      </c>
      <c r="B79" s="1" t="s">
        <v>49</v>
      </c>
      <c r="C79" s="161" t="s">
        <v>193</v>
      </c>
      <c r="D79" s="4">
        <v>50</v>
      </c>
      <c r="E79" s="60">
        <v>80</v>
      </c>
      <c r="F79" s="230">
        <f>D79*E79</f>
        <v>4000</v>
      </c>
    </row>
    <row r="80" spans="1:6" ht="17.25" customHeight="1">
      <c r="A80" s="51"/>
      <c r="B80" s="425"/>
      <c r="C80" s="52"/>
      <c r="D80" s="52"/>
      <c r="E80" s="426"/>
      <c r="F80" s="481">
        <f>SUM(F78:F79)</f>
        <v>4000</v>
      </c>
    </row>
    <row r="81" spans="1:7" s="554" customFormat="1" ht="17.25" customHeight="1">
      <c r="A81" s="550"/>
      <c r="B81" s="551"/>
      <c r="C81" s="551"/>
      <c r="D81" s="551"/>
      <c r="E81" s="551"/>
      <c r="F81" s="551"/>
      <c r="G81" s="551"/>
    </row>
    <row r="82" spans="1:6" ht="28.5" customHeight="1">
      <c r="A82" s="531" t="s">
        <v>438</v>
      </c>
      <c r="B82" s="532"/>
      <c r="C82" s="532"/>
      <c r="D82" s="532"/>
      <c r="E82" s="532"/>
      <c r="F82" s="465"/>
    </row>
    <row r="83" spans="1:6" s="3" customFormat="1" ht="28.5" customHeight="1">
      <c r="A83" s="14" t="s">
        <v>57</v>
      </c>
      <c r="B83" s="14" t="s">
        <v>38</v>
      </c>
      <c r="C83" s="13"/>
      <c r="D83" s="14" t="s">
        <v>124</v>
      </c>
      <c r="E83" s="59"/>
      <c r="F83" s="33"/>
    </row>
    <row r="84" spans="1:7" ht="31.5">
      <c r="A84" s="1">
        <v>3</v>
      </c>
      <c r="B84" s="1" t="s">
        <v>49</v>
      </c>
      <c r="C84" s="161" t="s">
        <v>196</v>
      </c>
      <c r="D84" s="4">
        <v>50</v>
      </c>
      <c r="E84" s="60">
        <v>150</v>
      </c>
      <c r="F84" s="230">
        <f>D84*E84</f>
        <v>7500</v>
      </c>
      <c r="G84" s="162"/>
    </row>
    <row r="85" spans="1:6" ht="18" customHeight="1">
      <c r="A85" s="51"/>
      <c r="B85" s="52"/>
      <c r="C85" s="206"/>
      <c r="D85" s="53"/>
      <c r="E85" s="160"/>
      <c r="F85" s="481">
        <f>SUM(F84)</f>
        <v>7500</v>
      </c>
    </row>
    <row r="86" spans="1:6" ht="18" customHeight="1">
      <c r="A86" s="51"/>
      <c r="B86" s="52"/>
      <c r="C86" s="206"/>
      <c r="D86" s="53"/>
      <c r="E86" s="160"/>
      <c r="F86" s="199"/>
    </row>
    <row r="87" spans="1:6" ht="28.5" customHeight="1">
      <c r="A87" s="531" t="s">
        <v>439</v>
      </c>
      <c r="B87" s="532"/>
      <c r="C87" s="532"/>
      <c r="D87" s="532"/>
      <c r="E87" s="532"/>
      <c r="F87" s="465"/>
    </row>
    <row r="88" spans="1:6" s="3" customFormat="1" ht="28.5" customHeight="1">
      <c r="A88" s="14" t="s">
        <v>57</v>
      </c>
      <c r="B88" s="14" t="s">
        <v>38</v>
      </c>
      <c r="C88" s="13"/>
      <c r="D88" s="14" t="s">
        <v>124</v>
      </c>
      <c r="E88" s="59"/>
      <c r="F88" s="33"/>
    </row>
    <row r="89" spans="1:6" ht="31.5">
      <c r="A89" s="1">
        <v>1</v>
      </c>
      <c r="B89" s="1" t="s">
        <v>49</v>
      </c>
      <c r="C89" s="161" t="s">
        <v>123</v>
      </c>
      <c r="D89" s="4">
        <v>50</v>
      </c>
      <c r="E89" s="60">
        <v>25</v>
      </c>
      <c r="F89" s="230">
        <f>D89*E89</f>
        <v>1250</v>
      </c>
    </row>
    <row r="90" spans="1:6" ht="24.75" customHeight="1">
      <c r="A90" s="51"/>
      <c r="B90" s="52"/>
      <c r="C90" s="206"/>
      <c r="D90" s="53"/>
      <c r="E90" s="160"/>
      <c r="F90" s="494">
        <f>SUM(F89)</f>
        <v>1250</v>
      </c>
    </row>
    <row r="91" spans="1:6" s="3" customFormat="1" ht="18.75" customHeight="1">
      <c r="A91" s="54"/>
      <c r="B91" s="49"/>
      <c r="C91" s="49"/>
      <c r="D91" s="50"/>
      <c r="E91" s="99"/>
      <c r="F91" s="37"/>
    </row>
    <row r="92" ht="18.75" customHeight="1"/>
    <row r="93" spans="1:5" ht="19.5">
      <c r="A93" s="525" t="s">
        <v>81</v>
      </c>
      <c r="B93" s="526"/>
      <c r="C93" s="55" t="s">
        <v>259</v>
      </c>
      <c r="D93" s="56" t="s">
        <v>72</v>
      </c>
      <c r="E93" s="163"/>
    </row>
    <row r="94" spans="1:4" ht="22.5" customHeight="1">
      <c r="A94" s="162"/>
      <c r="B94" s="36" t="s">
        <v>74</v>
      </c>
      <c r="C94" s="13" t="s">
        <v>177</v>
      </c>
      <c r="D94" s="44"/>
    </row>
    <row r="95" spans="1:4" ht="12.75">
      <c r="A95" s="41"/>
      <c r="B95" s="95"/>
      <c r="C95" s="40" t="s">
        <v>160</v>
      </c>
      <c r="D95" s="44"/>
    </row>
    <row r="96" spans="1:4" ht="12.75">
      <c r="A96" s="41"/>
      <c r="B96" s="42"/>
      <c r="C96" s="43" t="s">
        <v>187</v>
      </c>
      <c r="D96" s="44">
        <v>10</v>
      </c>
    </row>
    <row r="97" spans="1:4" ht="12.75">
      <c r="A97" s="41"/>
      <c r="B97" s="42"/>
      <c r="C97" s="43" t="s">
        <v>188</v>
      </c>
      <c r="D97" s="44">
        <v>10</v>
      </c>
    </row>
    <row r="98" spans="1:4" ht="12.75">
      <c r="A98" s="41"/>
      <c r="B98" s="42"/>
      <c r="C98" s="43" t="s">
        <v>79</v>
      </c>
      <c r="D98" s="44">
        <v>10</v>
      </c>
    </row>
    <row r="99" spans="1:4" ht="12.75">
      <c r="A99" s="41"/>
      <c r="B99" s="42"/>
      <c r="C99" s="43" t="s">
        <v>189</v>
      </c>
      <c r="D99" s="44">
        <v>10</v>
      </c>
    </row>
    <row r="100" spans="1:4" ht="12.75">
      <c r="A100" s="41"/>
      <c r="B100" s="42"/>
      <c r="C100" s="43" t="s">
        <v>194</v>
      </c>
      <c r="D100" s="44">
        <v>10</v>
      </c>
    </row>
    <row r="101" spans="1:4" ht="12.75">
      <c r="A101" s="41"/>
      <c r="B101" s="42"/>
      <c r="C101" s="43" t="s">
        <v>170</v>
      </c>
      <c r="D101" s="44">
        <v>10</v>
      </c>
    </row>
    <row r="102" spans="1:5" ht="12.75">
      <c r="A102" s="45"/>
      <c r="B102" s="190"/>
      <c r="C102" s="5" t="s">
        <v>73</v>
      </c>
      <c r="D102" s="192">
        <v>60</v>
      </c>
      <c r="E102" s="207"/>
    </row>
  </sheetData>
  <sheetProtection/>
  <mergeCells count="31">
    <mergeCell ref="A1:E1"/>
    <mergeCell ref="A2:E2"/>
    <mergeCell ref="A5:E5"/>
    <mergeCell ref="A66:E66"/>
    <mergeCell ref="A65:IV65"/>
    <mergeCell ref="A38:IV38"/>
    <mergeCell ref="A93:B93"/>
    <mergeCell ref="A49:E49"/>
    <mergeCell ref="A28:IV28"/>
    <mergeCell ref="A71:IV71"/>
    <mergeCell ref="A87:E87"/>
    <mergeCell ref="A54:E54"/>
    <mergeCell ref="A72:E72"/>
    <mergeCell ref="A33:IV33"/>
    <mergeCell ref="A82:E82"/>
    <mergeCell ref="A77:E77"/>
    <mergeCell ref="A34:E34"/>
    <mergeCell ref="A10:E10"/>
    <mergeCell ref="A15:E15"/>
    <mergeCell ref="A20:E20"/>
    <mergeCell ref="A25:E25"/>
    <mergeCell ref="A53:IV53"/>
    <mergeCell ref="A29:E29"/>
    <mergeCell ref="A81:IV81"/>
    <mergeCell ref="A39:E39"/>
    <mergeCell ref="A43:IV43"/>
    <mergeCell ref="A44:E44"/>
    <mergeCell ref="A48:IV48"/>
    <mergeCell ref="A58:IV58"/>
    <mergeCell ref="A59:E59"/>
    <mergeCell ref="A76:IV76"/>
  </mergeCells>
  <printOptions/>
  <pageMargins left="0.7" right="0.7" top="0.75" bottom="0.75" header="0.3" footer="0.3"/>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1:F35"/>
  <sheetViews>
    <sheetView zoomScale="90" zoomScaleNormal="90" zoomScalePageLayoutView="0" workbookViewId="0" topLeftCell="A16">
      <selection activeCell="A20" sqref="A20:E20"/>
    </sheetView>
  </sheetViews>
  <sheetFormatPr defaultColWidth="11.00390625" defaultRowHeight="12.75"/>
  <cols>
    <col min="1" max="1" width="9.375" style="86" customWidth="1"/>
    <col min="2" max="2" width="14.00390625" style="86" customWidth="1"/>
    <col min="3" max="3" width="63.75390625" style="168" customWidth="1"/>
    <col min="4" max="4" width="10.375" style="86" customWidth="1"/>
    <col min="5" max="5" width="10.125" style="81" customWidth="1"/>
    <col min="6" max="6" width="12.00390625" style="86" customWidth="1"/>
    <col min="7" max="8" width="11.00390625" style="25" customWidth="1"/>
    <col min="9" max="9" width="22.00390625" style="25" customWidth="1"/>
    <col min="10" max="16384" width="11.00390625" style="25" customWidth="1"/>
  </cols>
  <sheetData>
    <row r="1" spans="1:6" s="32" customFormat="1" ht="45.75" customHeight="1">
      <c r="A1" s="555" t="s">
        <v>253</v>
      </c>
      <c r="B1" s="555"/>
      <c r="C1" s="555"/>
      <c r="D1" s="555"/>
      <c r="E1" s="555"/>
      <c r="F1" s="509"/>
    </row>
    <row r="2" spans="1:6" s="32" customFormat="1" ht="41.25" customHeight="1">
      <c r="A2" s="556" t="s">
        <v>139</v>
      </c>
      <c r="B2" s="557"/>
      <c r="C2" s="557"/>
      <c r="D2" s="557"/>
      <c r="E2" s="557"/>
      <c r="F2" s="399"/>
    </row>
    <row r="3" spans="1:6" s="32" customFormat="1" ht="15.75" customHeight="1">
      <c r="A3" s="166"/>
      <c r="B3" s="167"/>
      <c r="C3" s="167"/>
      <c r="D3" s="167"/>
      <c r="E3" s="167"/>
      <c r="F3" s="158"/>
    </row>
    <row r="4" spans="1:6" s="32" customFormat="1" ht="25.5" customHeight="1">
      <c r="A4" s="75"/>
      <c r="B4" s="75"/>
      <c r="C4" s="75"/>
      <c r="D4" s="91"/>
      <c r="E4" s="74"/>
      <c r="F4" s="85"/>
    </row>
    <row r="5" spans="1:6" s="147" customFormat="1" ht="28.5" customHeight="1">
      <c r="A5" s="531" t="s">
        <v>440</v>
      </c>
      <c r="B5" s="532"/>
      <c r="C5" s="532"/>
      <c r="D5" s="532"/>
      <c r="E5" s="532"/>
      <c r="F5" s="465"/>
    </row>
    <row r="6" spans="1:6" s="32" customFormat="1" ht="46.5" customHeight="1">
      <c r="A6" s="26" t="s">
        <v>57</v>
      </c>
      <c r="B6" s="26" t="s">
        <v>38</v>
      </c>
      <c r="C6" s="294"/>
      <c r="D6" s="26" t="s">
        <v>124</v>
      </c>
      <c r="E6" s="72"/>
      <c r="F6" s="71"/>
    </row>
    <row r="7" spans="1:6" ht="130.5" customHeight="1">
      <c r="A7" s="71">
        <v>1</v>
      </c>
      <c r="B7" s="88" t="s">
        <v>44</v>
      </c>
      <c r="C7" s="71" t="s">
        <v>330</v>
      </c>
      <c r="D7" s="73">
        <v>10</v>
      </c>
      <c r="E7" s="72">
        <v>135</v>
      </c>
      <c r="F7" s="295">
        <f>D7*E7</f>
        <v>1350</v>
      </c>
    </row>
    <row r="8" spans="1:6" ht="18.75" customHeight="1">
      <c r="A8" s="297"/>
      <c r="B8" s="430"/>
      <c r="C8" s="297"/>
      <c r="D8" s="298"/>
      <c r="E8" s="374"/>
      <c r="F8" s="495">
        <f>SUM(F7)</f>
        <v>1350</v>
      </c>
    </row>
    <row r="9" ht="18.75" customHeight="1">
      <c r="F9" s="378"/>
    </row>
    <row r="10" spans="1:6" s="147" customFormat="1" ht="28.5" customHeight="1">
      <c r="A10" s="531" t="s">
        <v>441</v>
      </c>
      <c r="B10" s="532"/>
      <c r="C10" s="532"/>
      <c r="D10" s="532"/>
      <c r="E10" s="532"/>
      <c r="F10" s="467"/>
    </row>
    <row r="11" spans="1:6" s="32" customFormat="1" ht="46.5" customHeight="1">
      <c r="A11" s="26" t="s">
        <v>57</v>
      </c>
      <c r="B11" s="26" t="s">
        <v>38</v>
      </c>
      <c r="C11" s="294"/>
      <c r="D11" s="26" t="s">
        <v>124</v>
      </c>
      <c r="E11" s="72"/>
      <c r="F11" s="71"/>
    </row>
    <row r="12" spans="1:6" s="32" customFormat="1" ht="94.5" customHeight="1">
      <c r="A12" s="71">
        <v>1</v>
      </c>
      <c r="B12" s="71" t="s">
        <v>41</v>
      </c>
      <c r="C12" s="71" t="s">
        <v>339</v>
      </c>
      <c r="D12" s="73">
        <v>50</v>
      </c>
      <c r="E12" s="72">
        <v>100</v>
      </c>
      <c r="F12" s="295">
        <f>D12*E12</f>
        <v>5000</v>
      </c>
    </row>
    <row r="13" spans="1:6" ht="27" customHeight="1">
      <c r="A13" s="378"/>
      <c r="B13" s="378"/>
      <c r="C13" s="378"/>
      <c r="F13" s="494">
        <f>SUM(F12)</f>
        <v>5000</v>
      </c>
    </row>
    <row r="14" spans="4:6" ht="27" customHeight="1">
      <c r="D14" s="378"/>
      <c r="E14" s="378"/>
      <c r="F14" s="378"/>
    </row>
    <row r="15" spans="1:6" s="147" customFormat="1" ht="28.5" customHeight="1">
      <c r="A15" s="531" t="s">
        <v>442</v>
      </c>
      <c r="B15" s="532"/>
      <c r="C15" s="532"/>
      <c r="D15" s="532"/>
      <c r="E15" s="532"/>
      <c r="F15" s="465"/>
    </row>
    <row r="16" spans="1:6" s="32" customFormat="1" ht="46.5" customHeight="1">
      <c r="A16" s="26" t="s">
        <v>57</v>
      </c>
      <c r="B16" s="26" t="s">
        <v>38</v>
      </c>
      <c r="C16" s="294"/>
      <c r="D16" s="26" t="s">
        <v>124</v>
      </c>
      <c r="E16" s="72"/>
      <c r="F16" s="71"/>
    </row>
    <row r="17" spans="1:6" s="32" customFormat="1" ht="60.75" customHeight="1">
      <c r="A17" s="71">
        <v>2</v>
      </c>
      <c r="B17" s="71" t="s">
        <v>41</v>
      </c>
      <c r="C17" s="71" t="s">
        <v>340</v>
      </c>
      <c r="D17" s="73">
        <v>25</v>
      </c>
      <c r="E17" s="72">
        <v>17</v>
      </c>
      <c r="F17" s="295">
        <f>D17*E17</f>
        <v>425</v>
      </c>
    </row>
    <row r="18" spans="1:6" s="32" customFormat="1" ht="25.5" customHeight="1">
      <c r="A18" s="296"/>
      <c r="B18" s="297"/>
      <c r="C18" s="297"/>
      <c r="D18" s="298"/>
      <c r="E18" s="299"/>
      <c r="F18" s="495">
        <f>SUM(F17)</f>
        <v>425</v>
      </c>
    </row>
    <row r="19" spans="1:6" s="32" customFormat="1" ht="25.5" customHeight="1">
      <c r="A19" s="296"/>
      <c r="B19" s="297"/>
      <c r="C19" s="297"/>
      <c r="D19" s="298"/>
      <c r="E19" s="299"/>
      <c r="F19" s="429"/>
    </row>
    <row r="20" spans="1:6" s="147" customFormat="1" ht="28.5" customHeight="1">
      <c r="A20" s="531" t="s">
        <v>443</v>
      </c>
      <c r="B20" s="532"/>
      <c r="C20" s="532"/>
      <c r="D20" s="532"/>
      <c r="E20" s="532"/>
      <c r="F20" s="467"/>
    </row>
    <row r="21" spans="1:6" s="32" customFormat="1" ht="46.5" customHeight="1">
      <c r="A21" s="26" t="s">
        <v>57</v>
      </c>
      <c r="B21" s="26" t="s">
        <v>38</v>
      </c>
      <c r="C21" s="294"/>
      <c r="D21" s="26" t="s">
        <v>124</v>
      </c>
      <c r="E21" s="72"/>
      <c r="F21" s="71"/>
    </row>
    <row r="22" spans="1:6" s="32" customFormat="1" ht="99.75" customHeight="1">
      <c r="A22" s="71">
        <v>3</v>
      </c>
      <c r="B22" s="71" t="s">
        <v>41</v>
      </c>
      <c r="C22" s="71" t="s">
        <v>341</v>
      </c>
      <c r="D22" s="73">
        <v>10</v>
      </c>
      <c r="E22" s="72">
        <v>900</v>
      </c>
      <c r="F22" s="295">
        <f>D22*E22</f>
        <v>9000</v>
      </c>
    </row>
    <row r="23" spans="1:6" s="32" customFormat="1" ht="24.75" customHeight="1">
      <c r="A23" s="296"/>
      <c r="B23" s="297"/>
      <c r="C23" s="297"/>
      <c r="D23" s="298"/>
      <c r="E23" s="299"/>
      <c r="F23" s="496">
        <f>SUM(F22)</f>
        <v>9000</v>
      </c>
    </row>
    <row r="24" spans="1:6" s="32" customFormat="1" ht="23.25" customHeight="1">
      <c r="A24" s="75"/>
      <c r="B24" s="75"/>
      <c r="C24" s="75"/>
      <c r="D24" s="91"/>
      <c r="E24" s="293"/>
      <c r="F24" s="428"/>
    </row>
    <row r="25" ht="20.25" customHeight="1"/>
    <row r="26" spans="1:6" ht="30.75" customHeight="1">
      <c r="A26" s="558" t="s">
        <v>356</v>
      </c>
      <c r="B26" s="558"/>
      <c r="C26" s="55" t="s">
        <v>259</v>
      </c>
      <c r="D26" s="100" t="s">
        <v>72</v>
      </c>
      <c r="E26" s="76"/>
      <c r="F26" s="77"/>
    </row>
    <row r="27" spans="1:6" ht="33" customHeight="1">
      <c r="A27" s="78"/>
      <c r="B27" s="79"/>
      <c r="C27" s="26" t="s">
        <v>139</v>
      </c>
      <c r="D27" s="80"/>
      <c r="F27" s="77"/>
    </row>
    <row r="28" spans="1:6" ht="29.25" customHeight="1">
      <c r="A28" s="82"/>
      <c r="B28" s="79"/>
      <c r="C28" s="83" t="s">
        <v>160</v>
      </c>
      <c r="D28" s="80"/>
      <c r="F28" s="77"/>
    </row>
    <row r="29" spans="1:6" ht="19.5" customHeight="1">
      <c r="A29" s="78"/>
      <c r="B29" s="84"/>
      <c r="C29" s="85" t="s">
        <v>75</v>
      </c>
      <c r="D29" s="80">
        <v>10</v>
      </c>
      <c r="F29" s="77"/>
    </row>
    <row r="30" spans="1:6" ht="19.5" customHeight="1">
      <c r="A30" s="78"/>
      <c r="B30" s="84"/>
      <c r="C30" s="85" t="s">
        <v>189</v>
      </c>
      <c r="D30" s="80">
        <v>10</v>
      </c>
      <c r="F30" s="77"/>
    </row>
    <row r="31" spans="1:4" ht="18.75" customHeight="1">
      <c r="A31" s="78"/>
      <c r="B31" s="84"/>
      <c r="C31" s="85" t="s">
        <v>87</v>
      </c>
      <c r="D31" s="80">
        <v>10</v>
      </c>
    </row>
    <row r="32" spans="1:6" ht="19.5" customHeight="1">
      <c r="A32" s="78"/>
      <c r="B32" s="84"/>
      <c r="C32" s="85" t="s">
        <v>79</v>
      </c>
      <c r="D32" s="80">
        <v>10</v>
      </c>
      <c r="F32" s="77"/>
    </row>
    <row r="33" spans="1:4" ht="19.5" customHeight="1">
      <c r="A33" s="78"/>
      <c r="B33" s="84"/>
      <c r="C33" s="85" t="s">
        <v>80</v>
      </c>
      <c r="D33" s="80">
        <v>10</v>
      </c>
    </row>
    <row r="34" spans="1:4" ht="19.5" customHeight="1">
      <c r="A34" s="78"/>
      <c r="B34" s="84"/>
      <c r="C34" s="85" t="s">
        <v>84</v>
      </c>
      <c r="D34" s="80">
        <v>10</v>
      </c>
    </row>
    <row r="35" spans="1:6" s="35" customFormat="1" ht="14.25">
      <c r="A35" s="87"/>
      <c r="B35" s="222"/>
      <c r="C35" s="223" t="s">
        <v>73</v>
      </c>
      <c r="D35" s="224">
        <v>60</v>
      </c>
      <c r="E35" s="225"/>
      <c r="F35" s="221"/>
    </row>
  </sheetData>
  <sheetProtection/>
  <mergeCells count="7">
    <mergeCell ref="A1:E1"/>
    <mergeCell ref="A2:E2"/>
    <mergeCell ref="A5:E5"/>
    <mergeCell ref="A26:B26"/>
    <mergeCell ref="A10:E10"/>
    <mergeCell ref="A15:E15"/>
    <mergeCell ref="A20:E20"/>
  </mergeCells>
  <printOptions/>
  <pageMargins left="0.7" right="0.7" top="0.75" bottom="0.75" header="0.3" footer="0.3"/>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Chvasc-medici</dc:creator>
  <cp:keywords/>
  <dc:description/>
  <cp:lastModifiedBy>francesco.ferrara</cp:lastModifiedBy>
  <cp:lastPrinted>2012-09-06T07:29:48Z</cp:lastPrinted>
  <dcterms:created xsi:type="dcterms:W3CDTF">2010-06-29T11:08:59Z</dcterms:created>
  <dcterms:modified xsi:type="dcterms:W3CDTF">2012-11-27T08:55:27Z</dcterms:modified>
  <cp:category/>
  <cp:version/>
  <cp:contentType/>
  <cp:contentStatus/>
</cp:coreProperties>
</file>